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0.150\share\12_2024（R6）草地畜産部\07　自給飼料生産コンクール\10　様式変更（WordからExcelへ）\02Excelファイル変換(計算式入)\"/>
    </mc:Choice>
  </mc:AlternateContent>
  <xr:revisionPtr revIDLastSave="0" documentId="13_ncr:1_{8445894C-4757-4606-B3E4-41F6B8EB6992}" xr6:coauthVersionLast="47" xr6:coauthVersionMax="47" xr10:uidLastSave="{00000000-0000-0000-0000-000000000000}"/>
  <bookViews>
    <workbookView xWindow="120" yWindow="1500" windowWidth="15255" windowHeight="11295" firstSheet="2" activeTab="3" xr2:uid="{00000000-000D-0000-FFFF-FFFF00000000}"/>
  </bookViews>
  <sheets>
    <sheet name="方眼" sheetId="2" state="hidden" r:id="rId1"/>
    <sheet name="推薦事例の概要" sheetId="3" r:id="rId2"/>
    <sheet name="１経営の管理技術" sheetId="4" r:id="rId3"/>
    <sheet name="２経営活動(1)～(2)" sheetId="5" r:id="rId4"/>
    <sheet name="２経営活動(3)～(4)" sheetId="6" r:id="rId5"/>
    <sheet name="２経営活動(5)" sheetId="7" r:id="rId6"/>
    <sheet name="２経営活動(6)" sheetId="8" r:id="rId7"/>
    <sheet name="２経営活動(7)" sheetId="9" r:id="rId8"/>
    <sheet name="２経営活動(8)1酪農①経営" sheetId="10" r:id="rId9"/>
    <sheet name="２経営活動(8)1酪農②当期生産" sheetId="11" r:id="rId10"/>
    <sheet name="２経営活動(8)1酪農③損益" sheetId="12" r:id="rId11"/>
    <sheet name="２経営活動(8)1酪農④技術" sheetId="13" r:id="rId12"/>
    <sheet name="２経営活動(8)2肉繁殖①経営" sheetId="14" r:id="rId13"/>
    <sheet name="２経営活動(8)2肉繁殖②当期生産" sheetId="15" r:id="rId14"/>
    <sheet name="２経営活動(8)2肉繁殖③損益" sheetId="16" r:id="rId15"/>
    <sheet name="２経営活動(8)2肉繁殖④技術" sheetId="17" r:id="rId16"/>
    <sheet name="２経営活動(8)3肉肥育①経営" sheetId="18" r:id="rId17"/>
    <sheet name="２経営活動(8)3肉肥育②当期生産" sheetId="19" r:id="rId18"/>
    <sheet name="２経営活動(8)3肉肥育③損益" sheetId="20" r:id="rId19"/>
    <sheet name="２経営活動(8)3肉肥育④技術" sheetId="21" r:id="rId20"/>
    <sheet name="３環境保全(1)処理方法①～④" sheetId="22" r:id="rId21"/>
    <sheet name="３環境保全(1)処理方法⑤" sheetId="27" r:id="rId22"/>
    <sheet name="３環境保全(2)～(3)" sheetId="23" r:id="rId23"/>
    <sheet name="３環境保全(4)～(5)、４協調融合" sheetId="24" r:id="rId24"/>
    <sheet name="５後継者、６生活の視点" sheetId="25" r:id="rId25"/>
    <sheet name="７今後の課題、８添付資料" sheetId="26" r:id="rId26"/>
  </sheets>
  <definedNames>
    <definedName name="_xlnm.Print_Area" localSheetId="2">'１経営の管理技術'!$A$1:$A$8</definedName>
    <definedName name="_xlnm.Print_Area" localSheetId="4">'２経営活動(3)～(4)'!$A$1:$AJ$28</definedName>
    <definedName name="_xlnm.Print_Area" localSheetId="20">'３環境保全(1)処理方法①～④'!$A$1:$A$17</definedName>
    <definedName name="_xlnm.Print_Area" localSheetId="21">'３環境保全(1)処理方法⑤'!$A$1:$A$8</definedName>
    <definedName name="_xlnm.Print_Area" localSheetId="25">'７今後の課題、８添付資料'!$A$1:$A$10</definedName>
    <definedName name="_xlnm.Print_Area" localSheetId="1">推薦事例の概要!$A$1:$B$16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33" i="5" l="1"/>
  <c r="W31" i="5"/>
  <c r="W30" i="5"/>
  <c r="W29" i="5"/>
  <c r="J16" i="6"/>
  <c r="P19" i="5"/>
  <c r="D16" i="20"/>
  <c r="D16" i="16"/>
  <c r="D14" i="16"/>
  <c r="E14" i="16" s="1"/>
  <c r="D13" i="16"/>
  <c r="E13" i="16" s="1"/>
  <c r="D12" i="16"/>
  <c r="D11" i="16"/>
  <c r="E6" i="20"/>
  <c r="E7" i="20"/>
  <c r="E8" i="20"/>
  <c r="E9" i="20"/>
  <c r="E10" i="20"/>
  <c r="E11" i="20"/>
  <c r="E12" i="20"/>
  <c r="E13" i="20"/>
  <c r="E14" i="20"/>
  <c r="E15" i="20"/>
  <c r="E16" i="20"/>
  <c r="F18" i="18" s="1"/>
  <c r="E17" i="20"/>
  <c r="E18" i="20"/>
  <c r="E19" i="20"/>
  <c r="E20" i="20"/>
  <c r="E21" i="20"/>
  <c r="E22" i="20"/>
  <c r="E23" i="20"/>
  <c r="E24" i="20"/>
  <c r="E25" i="20"/>
  <c r="E26" i="20"/>
  <c r="E27" i="20"/>
  <c r="E28" i="20"/>
  <c r="E29" i="20"/>
  <c r="E30" i="20"/>
  <c r="E31" i="20"/>
  <c r="E32" i="20"/>
  <c r="E33" i="20"/>
  <c r="E34" i="20"/>
  <c r="E35" i="20"/>
  <c r="E36" i="20"/>
  <c r="E37" i="20"/>
  <c r="E38" i="20"/>
  <c r="E5" i="20"/>
  <c r="D6" i="19"/>
  <c r="D7" i="19"/>
  <c r="D8" i="19"/>
  <c r="D9" i="19"/>
  <c r="D10" i="19"/>
  <c r="D11" i="19"/>
  <c r="D12" i="19"/>
  <c r="D13" i="19"/>
  <c r="D14" i="19"/>
  <c r="D15" i="19"/>
  <c r="D16" i="19"/>
  <c r="D17" i="19"/>
  <c r="D18" i="19"/>
  <c r="D19" i="19"/>
  <c r="D20" i="19"/>
  <c r="D21" i="19"/>
  <c r="D22" i="19"/>
  <c r="D23" i="19"/>
  <c r="D24" i="19"/>
  <c r="D25" i="19"/>
  <c r="D26" i="19"/>
  <c r="D27" i="19"/>
  <c r="D28" i="19"/>
  <c r="D29" i="19"/>
  <c r="D30" i="19"/>
  <c r="D5" i="19"/>
  <c r="E6" i="16"/>
  <c r="E7" i="16"/>
  <c r="E8" i="16"/>
  <c r="E9" i="16"/>
  <c r="E10" i="16"/>
  <c r="E12" i="16"/>
  <c r="E18" i="16"/>
  <c r="E19" i="16"/>
  <c r="E20" i="16"/>
  <c r="E21" i="16"/>
  <c r="E22" i="16"/>
  <c r="E23" i="16"/>
  <c r="E24" i="16"/>
  <c r="E25" i="16"/>
  <c r="E26" i="16"/>
  <c r="E28" i="16"/>
  <c r="E29" i="16"/>
  <c r="E30" i="16"/>
  <c r="E31" i="16"/>
  <c r="E32" i="16"/>
  <c r="E33" i="16"/>
  <c r="E34" i="16"/>
  <c r="E35" i="16"/>
  <c r="E36" i="16"/>
  <c r="E5" i="16"/>
  <c r="E15" i="14" s="1"/>
  <c r="E6" i="12"/>
  <c r="E7" i="12"/>
  <c r="E8" i="12"/>
  <c r="E9" i="12"/>
  <c r="E10" i="12"/>
  <c r="E11" i="12"/>
  <c r="E12" i="12"/>
  <c r="E13" i="12"/>
  <c r="E14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E29" i="12"/>
  <c r="E30" i="12"/>
  <c r="E31" i="12"/>
  <c r="E32" i="12"/>
  <c r="E33" i="12"/>
  <c r="E34" i="12"/>
  <c r="E35" i="12"/>
  <c r="E36" i="12"/>
  <c r="E37" i="12"/>
  <c r="E38" i="12"/>
  <c r="E5" i="12"/>
  <c r="D6" i="15"/>
  <c r="D7" i="15"/>
  <c r="D8" i="15"/>
  <c r="D9" i="15"/>
  <c r="D10" i="15"/>
  <c r="D11" i="15"/>
  <c r="D12" i="15"/>
  <c r="D13" i="15"/>
  <c r="D14" i="15"/>
  <c r="D15" i="15"/>
  <c r="D16" i="15"/>
  <c r="D17" i="15"/>
  <c r="D18" i="15"/>
  <c r="D19" i="15"/>
  <c r="D20" i="15"/>
  <c r="E20" i="14" s="1"/>
  <c r="D21" i="15"/>
  <c r="D22" i="15"/>
  <c r="D23" i="15"/>
  <c r="D24" i="15"/>
  <c r="D25" i="15"/>
  <c r="D26" i="15"/>
  <c r="D27" i="15"/>
  <c r="D28" i="15"/>
  <c r="D29" i="15"/>
  <c r="D30" i="15"/>
  <c r="D5" i="15"/>
  <c r="C33" i="11"/>
  <c r="D7" i="11"/>
  <c r="D8" i="11"/>
  <c r="D9" i="11"/>
  <c r="D10" i="11"/>
  <c r="D11" i="11"/>
  <c r="D12" i="11"/>
  <c r="D13" i="11"/>
  <c r="D14" i="11"/>
  <c r="D15" i="11"/>
  <c r="D16" i="11"/>
  <c r="D17" i="11"/>
  <c r="D18" i="11"/>
  <c r="D19" i="11"/>
  <c r="D20" i="11"/>
  <c r="D21" i="11"/>
  <c r="D22" i="11"/>
  <c r="D23" i="11"/>
  <c r="D24" i="11"/>
  <c r="D25" i="11"/>
  <c r="D26" i="11"/>
  <c r="D27" i="11"/>
  <c r="D28" i="11"/>
  <c r="D29" i="11"/>
  <c r="D30" i="11"/>
  <c r="D31" i="11"/>
  <c r="D32" i="11"/>
  <c r="D6" i="11"/>
  <c r="D5" i="11"/>
  <c r="U19" i="5"/>
  <c r="D14" i="12"/>
  <c r="D13" i="12"/>
  <c r="D11" i="12"/>
  <c r="D14" i="20"/>
  <c r="D13" i="20"/>
  <c r="D11" i="20"/>
  <c r="F22" i="18"/>
  <c r="F21" i="18"/>
  <c r="F19" i="18"/>
  <c r="F20" i="18"/>
  <c r="F17" i="18"/>
  <c r="F16" i="18"/>
  <c r="E19" i="14"/>
  <c r="E17" i="14"/>
  <c r="E18" i="14"/>
  <c r="E14" i="14"/>
  <c r="W25" i="5" l="1"/>
  <c r="AC28" i="5" s="1"/>
  <c r="E15" i="16"/>
  <c r="E16" i="16"/>
  <c r="E16" i="14" s="1"/>
  <c r="E11" i="16"/>
  <c r="E34" i="10"/>
  <c r="E26" i="10"/>
  <c r="E22" i="10"/>
  <c r="E21" i="10"/>
  <c r="E20" i="10"/>
  <c r="E18" i="10"/>
  <c r="E17" i="10"/>
  <c r="F51" i="18" l="1"/>
  <c r="E37" i="14"/>
  <c r="E32" i="14"/>
  <c r="E37" i="10"/>
  <c r="E31" i="10" l="1"/>
  <c r="E23" i="10"/>
  <c r="D36" i="20" l="1"/>
  <c r="D31" i="20"/>
  <c r="D26" i="20"/>
  <c r="D24" i="20"/>
  <c r="D10" i="20"/>
  <c r="C20" i="19"/>
  <c r="C25" i="19" s="1"/>
  <c r="C30" i="19" s="1"/>
  <c r="C12" i="19"/>
  <c r="D36" i="16"/>
  <c r="D31" i="16"/>
  <c r="D24" i="16"/>
  <c r="D26" i="16" s="1"/>
  <c r="D10" i="16"/>
  <c r="D17" i="16" s="1"/>
  <c r="C20" i="15"/>
  <c r="C12" i="15"/>
  <c r="C25" i="15" s="1"/>
  <c r="C30" i="15" s="1"/>
  <c r="C31" i="15" s="1"/>
  <c r="D36" i="12"/>
  <c r="D31" i="12"/>
  <c r="W32" i="5" s="1"/>
  <c r="D26" i="12"/>
  <c r="D24" i="12"/>
  <c r="D10" i="12"/>
  <c r="C20" i="11"/>
  <c r="C12" i="11"/>
  <c r="P16" i="6"/>
  <c r="V16" i="6"/>
  <c r="D27" i="16" l="1"/>
  <c r="E17" i="16"/>
  <c r="D12" i="20"/>
  <c r="D17" i="20" s="1"/>
  <c r="D27" i="20" s="1"/>
  <c r="D37" i="20" s="1"/>
  <c r="D38" i="20" s="1"/>
  <c r="C31" i="19"/>
  <c r="AC29" i="5"/>
  <c r="C25" i="11"/>
  <c r="D37" i="16" l="1"/>
  <c r="E27" i="16"/>
  <c r="F13" i="18"/>
  <c r="F14" i="18" s="1"/>
  <c r="F15" i="18"/>
  <c r="D12" i="12"/>
  <c r="D16" i="12" s="1"/>
  <c r="C32" i="11"/>
  <c r="AC25" i="5"/>
  <c r="AC30" i="5"/>
  <c r="AC31" i="5"/>
  <c r="AC33" i="5"/>
  <c r="AC26" i="5"/>
  <c r="AC32" i="5"/>
  <c r="AC27" i="5"/>
  <c r="D38" i="16" l="1"/>
  <c r="E37" i="16"/>
  <c r="E19" i="10"/>
  <c r="D17" i="12"/>
  <c r="D27" i="12" s="1"/>
  <c r="D37" i="12" s="1"/>
  <c r="D38" i="12" s="1"/>
  <c r="E38" i="16" l="1"/>
  <c r="E12" i="14" s="1"/>
  <c r="E13" i="14"/>
  <c r="E11" i="14"/>
  <c r="E16" i="10"/>
  <c r="E14" i="10"/>
  <c r="E15" i="10" s="1"/>
</calcChain>
</file>

<file path=xl/sharedStrings.xml><?xml version="1.0" encoding="utf-8"?>
<sst xmlns="http://schemas.openxmlformats.org/spreadsheetml/2006/main" count="722" uniqueCount="443">
  <si>
    <t>全国自給飼料生産コンクール優良事例推薦調書</t>
    <phoneticPr fontId="4"/>
  </si>
  <si>
    <t>参加経営体： 個別経営（ 個人 ・ 法人 ） ・  グループ活動 （どちらかに○）</t>
    <phoneticPr fontId="4"/>
  </si>
  <si>
    <t>推薦事例の概要</t>
    <phoneticPr fontId="4"/>
  </si>
  <si>
    <t>フ リ ガ ナ</t>
    <phoneticPr fontId="4"/>
  </si>
  <si>
    <t>氏　　　 名
（代表者名）
（グループ名）</t>
    <phoneticPr fontId="4"/>
  </si>
  <si>
    <t>生 年 月 日
(設立年月)</t>
    <phoneticPr fontId="4"/>
  </si>
  <si>
    <t>所　在　地</t>
    <phoneticPr fontId="4"/>
  </si>
  <si>
    <t>電 話 番 号</t>
    <phoneticPr fontId="4"/>
  </si>
  <si>
    <t>（畜産経営体用）</t>
    <phoneticPr fontId="4"/>
  </si>
  <si>
    <t>※公共牧場もこの様式に準じて作成すること。</t>
    <phoneticPr fontId="4"/>
  </si>
  <si>
    <t>１  経営管理技術や特色ある取り組み</t>
    <phoneticPr fontId="4"/>
  </si>
  <si>
    <t>区  分</t>
  </si>
  <si>
    <t>続  柄</t>
  </si>
  <si>
    <t>年  齢</t>
  </si>
  <si>
    <t>農業従事日数</t>
  </si>
  <si>
    <t>備      考</t>
  </si>
  <si>
    <t>うち畜産部門</t>
  </si>
  <si>
    <t>家  族</t>
  </si>
  <si>
    <t>常  雇</t>
  </si>
  <si>
    <t>臨時雇</t>
  </si>
  <si>
    <t>農業収入</t>
  </si>
  <si>
    <t>農外収入</t>
  </si>
  <si>
    <r>
      <rPr>
        <sz val="10.5"/>
        <rFont val="ＭＳ 明朝"/>
        <family val="1"/>
        <charset val="128"/>
      </rPr>
      <t>種  類
品目名</t>
    </r>
  </si>
  <si>
    <r>
      <rPr>
        <sz val="10.5"/>
        <rFont val="ＭＳ 明朝"/>
        <family val="1"/>
        <charset val="128"/>
      </rPr>
      <t>作付面積
飼養規模</t>
    </r>
  </si>
  <si>
    <r>
      <rPr>
        <sz val="10.5"/>
        <rFont val="ＭＳ 明朝"/>
        <family val="1"/>
        <charset val="128"/>
      </rPr>
      <t>販売額
収入額</t>
    </r>
  </si>
  <si>
    <r>
      <rPr>
        <sz val="10.5"/>
        <rFont val="ＭＳ 明朝"/>
        <family val="1"/>
        <charset val="128"/>
      </rPr>
      <t>収  入
構成比</t>
    </r>
  </si>
  <si>
    <r>
      <rPr>
        <sz val="10.5"/>
        <rFont val="ＭＳ 明朝"/>
        <family val="1"/>
        <charset val="128"/>
      </rPr>
      <t>概ねの
所得率</t>
    </r>
  </si>
  <si>
    <t>２  経営・活動の内容</t>
    <phoneticPr fontId="4"/>
  </si>
  <si>
    <t>合　計</t>
    <phoneticPr fontId="4"/>
  </si>
  <si>
    <t>うち
畜産部門</t>
    <phoneticPr fontId="4"/>
  </si>
  <si>
    <t>労働力計</t>
    <phoneticPr fontId="4"/>
  </si>
  <si>
    <t>区   分</t>
    <phoneticPr fontId="4"/>
  </si>
  <si>
    <t>単位：ａ</t>
    <phoneticPr fontId="4"/>
  </si>
  <si>
    <t>区      分</t>
  </si>
  <si>
    <t>実面積</t>
  </si>
  <si>
    <t>備    考</t>
  </si>
  <si>
    <t>うち借地</t>
  </si>
  <si>
    <t>畜舎・運動場</t>
  </si>
  <si>
    <t>山  林</t>
  </si>
  <si>
    <t>原  野</t>
  </si>
  <si>
    <t>計</t>
  </si>
  <si>
    <t>期    首</t>
  </si>
  <si>
    <t>期    末</t>
  </si>
  <si>
    <t>平    均</t>
  </si>
  <si>
    <t>年間出荷量</t>
  </si>
  <si>
    <t>※区分には、成畜、子畜、育成畜、肥育畜等を品種別に記入。</t>
  </si>
  <si>
    <r>
      <rPr>
        <sz val="10.5"/>
        <rFont val="ＭＳ 明朝"/>
        <family val="1"/>
        <charset val="128"/>
      </rPr>
      <t>畜産利用地
面      積</t>
    </r>
  </si>
  <si>
    <r>
      <rPr>
        <sz val="10.5"/>
        <rFont val="ＭＳ 明朝"/>
        <family val="1"/>
        <charset val="128"/>
      </rPr>
      <t>※土地に関わるグループ活動については、上表の「個別経営地」を「共同利用地」に置き
換えて記述。</t>
    </r>
  </si>
  <si>
    <t>個別利用地</t>
    <phoneticPr fontId="4"/>
  </si>
  <si>
    <t>耕地</t>
    <phoneticPr fontId="4"/>
  </si>
  <si>
    <t>耕地以外</t>
    <phoneticPr fontId="4"/>
  </si>
  <si>
    <t>その他</t>
    <phoneticPr fontId="4"/>
  </si>
  <si>
    <t>共同利用地</t>
    <phoneticPr fontId="4"/>
  </si>
  <si>
    <t>品    種
区    分</t>
    <phoneticPr fontId="4"/>
  </si>
  <si>
    <t>単位：頭(羽)</t>
    <phoneticPr fontId="4"/>
  </si>
  <si>
    <r>
      <rPr>
        <sz val="10.5"/>
        <rFont val="ＭＳ 明朝"/>
        <family val="1"/>
      </rPr>
      <t>金額（円）</t>
    </r>
  </si>
  <si>
    <r>
      <rPr>
        <sz val="10.5"/>
        <rFont val="ＭＳ 明朝"/>
        <family val="1"/>
      </rPr>
      <t>年</t>
    </r>
  </si>
  <si>
    <r>
      <rPr>
        <sz val="10.5"/>
        <rFont val="ＭＳ 明朝"/>
        <family val="1"/>
      </rPr>
      <t>取  得</t>
    </r>
  </si>
  <si>
    <r>
      <rPr>
        <sz val="10.5"/>
        <rFont val="ＭＳ 明朝"/>
        <family val="1"/>
      </rPr>
      <t>種    類</t>
    </r>
  </si>
  <si>
    <t>所有区分</t>
    <phoneticPr fontId="4"/>
  </si>
  <si>
    <t>構  造
資  材
形式能力</t>
    <phoneticPr fontId="4"/>
  </si>
  <si>
    <t>棟数
面積数量
台数</t>
    <phoneticPr fontId="4"/>
  </si>
  <si>
    <r>
      <rPr>
        <sz val="10.5"/>
        <rFont val="ＭＳ 明朝"/>
        <family val="1"/>
      </rPr>
      <t xml:space="preserve">備  考
</t>
    </r>
    <r>
      <rPr>
        <sz val="9"/>
        <rFont val="Century"/>
        <family val="1"/>
      </rPr>
      <t>(</t>
    </r>
    <r>
      <rPr>
        <sz val="9"/>
        <rFont val="ＭＳ 明朝"/>
        <family val="1"/>
      </rPr>
      <t>利用状況等</t>
    </r>
    <r>
      <rPr>
        <sz val="9"/>
        <rFont val="Century"/>
        <family val="1"/>
      </rPr>
      <t>)</t>
    </r>
    <phoneticPr fontId="4"/>
  </si>
  <si>
    <t>施　　設</t>
    <phoneticPr fontId="4"/>
  </si>
  <si>
    <t>機　　械</t>
    <phoneticPr fontId="4"/>
  </si>
  <si>
    <t>農業・畜産・経営移譲（グループ活動開始）等の事項を年次別に記述</t>
    <phoneticPr fontId="4"/>
  </si>
  <si>
    <t>年  次</t>
  </si>
  <si>
    <t>作目構成</t>
  </si>
  <si>
    <t>頭（羽）数</t>
  </si>
  <si>
    <t>経営および活動の推移</t>
  </si>
  <si>
    <r>
      <rPr>
        <sz val="10"/>
        <rFont val="ＭＳ 明朝"/>
        <family val="1"/>
        <charset val="128"/>
      </rPr>
      <t>ほ場
番号</t>
    </r>
  </si>
  <si>
    <r>
      <rPr>
        <sz val="10"/>
        <rFont val="ＭＳ 明朝"/>
        <family val="1"/>
        <charset val="128"/>
      </rPr>
      <t>所有
区分</t>
    </r>
  </si>
  <si>
    <r>
      <rPr>
        <sz val="10"/>
        <rFont val="ＭＳ 明朝"/>
        <family val="1"/>
        <charset val="128"/>
      </rPr>
      <t>主な
利用形態</t>
    </r>
  </si>
  <si>
    <t>　　②「区分」には、牧草、飼料作物の区分を記入（採草、牧草、兼用）</t>
    <phoneticPr fontId="4"/>
  </si>
  <si>
    <t>　　③「収量」が不明の場合は空白でも可。</t>
    <phoneticPr fontId="4"/>
  </si>
  <si>
    <t>10a当たり
収量</t>
    <phoneticPr fontId="4"/>
  </si>
  <si>
    <t>地目</t>
    <phoneticPr fontId="4"/>
  </si>
  <si>
    <t>飼料作物の
作付体系</t>
    <phoneticPr fontId="4"/>
  </si>
  <si>
    <t>※　①作付体系等が同一の場合、１団地として記入。</t>
    <phoneticPr fontId="4"/>
  </si>
  <si>
    <t xml:space="preserve">１．酪農経営 </t>
    <phoneticPr fontId="4"/>
  </si>
  <si>
    <t>経営実績</t>
  </si>
  <si>
    <t>畜産会指標</t>
  </si>
  <si>
    <t>経産牛平均飼養頭数（頭）</t>
  </si>
  <si>
    <t>飼料生産用地延べ面積（ａ）</t>
  </si>
  <si>
    <t>年間子牛・育成牛販売頭数（頭）</t>
  </si>
  <si>
    <t>年間肥育牛販売頭数（頭）</t>
  </si>
  <si>
    <t>酪農部門年間総取得（千円）</t>
  </si>
  <si>
    <t>経産牛１頭当たり年間所得（円）</t>
  </si>
  <si>
    <t>部門収入（円）</t>
  </si>
  <si>
    <t>売上原価（円）</t>
  </si>
  <si>
    <t>平均分娩間隔（カ月）</t>
  </si>
  <si>
    <t>受胎に要した種付け回数（回）</t>
  </si>
  <si>
    <t>乳脂率（％）</t>
  </si>
  <si>
    <t>無脂固形分率（％）</t>
  </si>
  <si>
    <t>粗飼料</t>
  </si>
  <si>
    <t>経産牛１頭当たり飼料生産延べ面積（ａ）</t>
  </si>
  <si>
    <t>借入地依存率（％）</t>
  </si>
  <si>
    <t>乳飼比（育成・その他含む）（％）</t>
  </si>
  <si>
    <t>経産牛１頭当たり投下労働時間（時間）</t>
  </si>
  <si>
    <t>総借入金残高（期末時）（万円）</t>
  </si>
  <si>
    <t>経産牛１頭当たり借入金残高（期末時）（円）</t>
  </si>
  <si>
    <t>経産牛１頭当たり年間借入金償還負担額（円）</t>
  </si>
  <si>
    <r>
      <rPr>
        <sz val="10.5"/>
        <rFont val="ＭＳ 明朝"/>
        <family val="1"/>
        <charset val="128"/>
      </rPr>
      <t>労働力員数
（畜産）</t>
    </r>
  </si>
  <si>
    <r>
      <rPr>
        <sz val="10.5"/>
        <rFont val="ＭＳ 明朝"/>
        <family val="1"/>
        <charset val="128"/>
      </rPr>
      <t>年間総販売乳量（kg）</t>
    </r>
  </si>
  <si>
    <r>
      <rPr>
        <sz val="10.5"/>
        <rFont val="ＭＳ 明朝"/>
        <family val="1"/>
        <charset val="128"/>
      </rPr>
      <t>経産牛１頭当たり年間産乳量（kg）</t>
    </r>
  </si>
  <si>
    <r>
      <rPr>
        <sz val="10.5"/>
        <rFont val="ＭＳ 明朝"/>
        <family val="1"/>
        <charset val="128"/>
      </rPr>
      <t>牛乳１kg 当たり平均価格（円）</t>
    </r>
  </si>
  <si>
    <r>
      <rPr>
        <sz val="10.5"/>
        <rFont val="ＭＳ 明朝"/>
        <family val="1"/>
        <charset val="128"/>
      </rPr>
      <t>体細胞数（個／ml）</t>
    </r>
  </si>
  <si>
    <r>
      <rPr>
        <sz val="10.5"/>
        <rFont val="ＭＳ 明朝"/>
        <family val="1"/>
        <charset val="128"/>
      </rPr>
      <t>細菌数（個／ml）</t>
    </r>
  </si>
  <si>
    <r>
      <rPr>
        <sz val="10.5"/>
        <rFont val="ＭＳ 明朝"/>
        <family val="1"/>
        <charset val="128"/>
      </rPr>
      <t>年間総産乳量（kg</t>
    </r>
    <r>
      <rPr>
        <sz val="10.5"/>
        <color rgb="FF000000"/>
        <rFont val="ＭＳ 明朝"/>
        <family val="1"/>
        <charset val="128"/>
      </rPr>
      <t>）</t>
    </r>
    <phoneticPr fontId="4"/>
  </si>
  <si>
    <t>年　　 月 ～　　年　　 月</t>
    <phoneticPr fontId="4"/>
  </si>
  <si>
    <t>経営の概要</t>
    <phoneticPr fontId="4"/>
  </si>
  <si>
    <t>期　　間</t>
    <phoneticPr fontId="4"/>
  </si>
  <si>
    <t>経産牛
１頭当たり</t>
    <phoneticPr fontId="4"/>
  </si>
  <si>
    <t>安全性</t>
    <phoneticPr fontId="4"/>
  </si>
  <si>
    <t>生乳生産</t>
    <phoneticPr fontId="4"/>
  </si>
  <si>
    <t>酪農経営</t>
    <phoneticPr fontId="4"/>
  </si>
  <si>
    <t>　　うち牛乳販売収入（円）</t>
    <phoneticPr fontId="4"/>
  </si>
  <si>
    <t>　　うち購入飼料費（円）</t>
    <phoneticPr fontId="4"/>
  </si>
  <si>
    <t>　　うち減価償却費（円）</t>
    <phoneticPr fontId="4"/>
  </si>
  <si>
    <t>　　うち労働費　　（円）</t>
    <phoneticPr fontId="4"/>
  </si>
  <si>
    <t>収　益　性</t>
    <phoneticPr fontId="4"/>
  </si>
  <si>
    <t>生　産　性</t>
    <phoneticPr fontId="4"/>
  </si>
  <si>
    <t>単位：円</t>
  </si>
  <si>
    <t>経産牛１頭当たり</t>
  </si>
  <si>
    <t>購入飼料費</t>
  </si>
  <si>
    <t>自給飼料費</t>
  </si>
  <si>
    <t>診療・医薬品費</t>
  </si>
  <si>
    <t>建物・構築物</t>
  </si>
  <si>
    <t>機器具・車両</t>
  </si>
  <si>
    <t>小農具費</t>
  </si>
  <si>
    <t>消耗諸材料費</t>
  </si>
  <si>
    <t>賃料料金その他</t>
  </si>
  <si>
    <t>当期生産費用合計</t>
  </si>
  <si>
    <t>期首飼養牛評価額</t>
  </si>
  <si>
    <t>期中経産牛振替額</t>
  </si>
  <si>
    <t>期末飼養牛評価額</t>
  </si>
  <si>
    <t>子牛（ヌレ子）販売価額</t>
  </si>
  <si>
    <t>肥育牛等販売時評価額</t>
  </si>
  <si>
    <t>副産物価額</t>
  </si>
  <si>
    <t>差引生産原価</t>
  </si>
  <si>
    <t>②当期生産費用</t>
    <phoneticPr fontId="4"/>
  </si>
  <si>
    <t>酪農経営</t>
    <phoneticPr fontId="4"/>
  </si>
  <si>
    <t>3.5％換算100kg当たり生産原価</t>
    <phoneticPr fontId="4"/>
  </si>
  <si>
    <t>牛乳100kg当たり生産原価</t>
    <phoneticPr fontId="4"/>
  </si>
  <si>
    <t>総　　額</t>
    <phoneticPr fontId="4"/>
  </si>
  <si>
    <t>もと畜費</t>
    <phoneticPr fontId="4"/>
  </si>
  <si>
    <t>労働費</t>
    <phoneticPr fontId="4"/>
  </si>
  <si>
    <t>種 付 料</t>
    <phoneticPr fontId="4"/>
  </si>
  <si>
    <t>敷 料 費</t>
    <phoneticPr fontId="4"/>
  </si>
  <si>
    <t>雇　　用</t>
    <phoneticPr fontId="4"/>
  </si>
  <si>
    <t>家　　族</t>
    <phoneticPr fontId="4"/>
  </si>
  <si>
    <t>光熱水費</t>
    <phoneticPr fontId="4"/>
  </si>
  <si>
    <t>燃 料 費</t>
    <phoneticPr fontId="4"/>
  </si>
  <si>
    <t>家　　畜</t>
    <phoneticPr fontId="4"/>
  </si>
  <si>
    <t>草　　地</t>
    <phoneticPr fontId="4"/>
  </si>
  <si>
    <t>修 繕 費</t>
    <phoneticPr fontId="4"/>
  </si>
  <si>
    <t>計</t>
    <phoneticPr fontId="4"/>
  </si>
  <si>
    <t>減価償却費</t>
    <phoneticPr fontId="4"/>
  </si>
  <si>
    <t>③損益計算書</t>
  </si>
  <si>
    <t>牛乳販売収入</t>
  </si>
  <si>
    <t>子牛販売収入</t>
  </si>
  <si>
    <t>堆肥等販売収入</t>
  </si>
  <si>
    <t>売上原価</t>
  </si>
  <si>
    <t>他部門利用堆肥評価額</t>
  </si>
  <si>
    <t>販売経費</t>
  </si>
  <si>
    <t>共済掛金</t>
  </si>
  <si>
    <t>租税効果諸負担</t>
  </si>
  <si>
    <t>受取利子</t>
  </si>
  <si>
    <t>経産牛処分益</t>
  </si>
  <si>
    <t>支払利子</t>
  </si>
  <si>
    <t>支払地代</t>
  </si>
  <si>
    <t>経産牛処分損</t>
  </si>
  <si>
    <t>単位：円</t>
    <phoneticPr fontId="4"/>
  </si>
  <si>
    <t>販売・一般管理費</t>
    <phoneticPr fontId="4"/>
  </si>
  <si>
    <t>売　上　総　利　益</t>
    <phoneticPr fontId="4"/>
  </si>
  <si>
    <t>経　　常　　所　　得</t>
  </si>
  <si>
    <t>営　業　利　益</t>
    <phoneticPr fontId="4"/>
  </si>
  <si>
    <t>売上高</t>
    <phoneticPr fontId="4"/>
  </si>
  <si>
    <t>売上原価</t>
    <phoneticPr fontId="4"/>
  </si>
  <si>
    <t>労働費</t>
    <phoneticPr fontId="4"/>
  </si>
  <si>
    <t>うちヌレ子販売収入</t>
    <phoneticPr fontId="4"/>
  </si>
  <si>
    <t>そ の 他</t>
    <phoneticPr fontId="4"/>
  </si>
  <si>
    <t>事 務 費</t>
    <phoneticPr fontId="4"/>
  </si>
  <si>
    <t>経　　常　　利　　益</t>
    <phoneticPr fontId="4"/>
  </si>
  <si>
    <t>営業外収益</t>
    <phoneticPr fontId="4"/>
  </si>
  <si>
    <t>営業外費用</t>
    <phoneticPr fontId="4"/>
  </si>
  <si>
    <t>１．経営類型</t>
  </si>
  <si>
    <t>①草地依存型</t>
  </si>
  <si>
    <t>②耕地依存型</t>
  </si>
  <si>
    <t>③流通飼料依存型</t>
  </si>
  <si>
    <t>２．畜舎様式</t>
  </si>
  <si>
    <t>①つなぎ式</t>
  </si>
  <si>
    <t>②フリーストール方式</t>
  </si>
  <si>
    <t>３．搾乳方式</t>
  </si>
  <si>
    <t>①バケット方式</t>
  </si>
  <si>
    <t>②パイプライン方式</t>
  </si>
  <si>
    <t>③パーラー方式</t>
  </si>
  <si>
    <t>④ロボット搾乳</t>
  </si>
  <si>
    <t>①なし</t>
  </si>
  <si>
    <t>②あり</t>
  </si>
  <si>
    <t>５．共同育成牧場の活用の有無</t>
  </si>
  <si>
    <t>６．採食を伴う放牧の実施</t>
  </si>
  <si>
    <t>②あり（育成牛のみ・成牛＆育成牛、季節・周年、昼夜・制限）</t>
  </si>
  <si>
    <t>７．協業・共同作業の実施</t>
  </si>
  <si>
    <t>②家畜飼養</t>
  </si>
  <si>
    <t>③飼料生産</t>
  </si>
  <si>
    <t>④ふん尿処理</t>
  </si>
  <si>
    <t>⑤飼料加工</t>
  </si>
  <si>
    <t>⑥生産物加工</t>
  </si>
  <si>
    <t>８．施設・機器具等共同利用の実施</t>
  </si>
  <si>
    <t>②建物・施設</t>
  </si>
  <si>
    <t>③機器具・車両</t>
  </si>
  <si>
    <t>④土地</t>
  </si>
  <si>
    <t>９．牛群検定事業への参加の有無</t>
  </si>
  <si>
    <t>②全頭参加</t>
  </si>
  <si>
    <t>③一部参加</t>
  </si>
  <si>
    <t>②乳製品加工</t>
  </si>
  <si>
    <t>④観光農場</t>
  </si>
  <si>
    <t>⑤子牛の付加価値生産</t>
  </si>
  <si>
    <t>10．生産部門以外の取り組み</t>
  </si>
  <si>
    <t>12．F１生産</t>
  </si>
  <si>
    <t>13．肥育部門の実施</t>
  </si>
  <si>
    <t>③製品販売</t>
    <phoneticPr fontId="4"/>
  </si>
  <si>
    <t>④技術等の概要（該当に○）</t>
    <phoneticPr fontId="4"/>
  </si>
  <si>
    <t>成雌牛平均飼養頭数（頭）</t>
  </si>
  <si>
    <t>年間子牛販売・保留頭数（頭）</t>
  </si>
  <si>
    <t>繁殖部門年間総所得（千円）</t>
  </si>
  <si>
    <t>成雌牛１頭当たり年間所得（円）</t>
  </si>
  <si>
    <t>成雌牛１頭当たり年間子牛販売・保留頭数（頭）</t>
  </si>
  <si>
    <t>雌子牛１頭当たり販売・保留価格（円）</t>
  </si>
  <si>
    <t>雌子牛販売・保留時日齢（日）</t>
  </si>
  <si>
    <t>去勢子牛１頭当たり販売・保留価格（円）</t>
  </si>
  <si>
    <t>去勢子牛販売・保留時日齢（日）</t>
  </si>
  <si>
    <t>成雌牛１頭当たり飼料生産延べ面積（ａ）</t>
  </si>
  <si>
    <t>成雌牛１頭当たり投下労働時間（時間）</t>
  </si>
  <si>
    <t>成雌牛１頭当たり借入金残高（期末時）（円）</t>
  </si>
  <si>
    <t>成雌牛１頭当たり年間借入金償還負担額（円）</t>
  </si>
  <si>
    <r>
      <rPr>
        <sz val="10.5"/>
        <rFont val="ＭＳ 明朝"/>
        <family val="1"/>
        <charset val="128"/>
      </rPr>
      <t>雌子牛販売・保留時体重（kg）</t>
    </r>
  </si>
  <si>
    <r>
      <rPr>
        <sz val="10.5"/>
        <rFont val="ＭＳ 明朝"/>
        <family val="1"/>
        <charset val="128"/>
      </rPr>
      <t>雌子牛日齢体重（kg）</t>
    </r>
  </si>
  <si>
    <r>
      <rPr>
        <sz val="10.5"/>
        <rFont val="ＭＳ 明朝"/>
        <family val="1"/>
        <charset val="128"/>
      </rPr>
      <t>去勢子牛販売・保留時体重（kg）</t>
    </r>
  </si>
  <si>
    <r>
      <rPr>
        <sz val="10.5"/>
        <rFont val="ＭＳ 明朝"/>
        <family val="1"/>
        <charset val="128"/>
      </rPr>
      <t>去勢子牛日齢体重（kg）</t>
    </r>
  </si>
  <si>
    <t xml:space="preserve">２．肉用牛繁殖経営                                                </t>
    <phoneticPr fontId="4"/>
  </si>
  <si>
    <t>肉用牛繁殖経営</t>
    <phoneticPr fontId="4"/>
  </si>
  <si>
    <t>成雌牛
１頭当たり</t>
    <phoneticPr fontId="4"/>
  </si>
  <si>
    <t>　　うち牛販売収入（円）</t>
    <phoneticPr fontId="4"/>
  </si>
  <si>
    <t>　　うちもと畜費　（円）</t>
    <phoneticPr fontId="4"/>
  </si>
  <si>
    <t>区　　分</t>
    <phoneticPr fontId="4"/>
  </si>
  <si>
    <t>成雌牛１頭当たり</t>
  </si>
  <si>
    <t>期中成牛振替額</t>
  </si>
  <si>
    <t>子牛出荷１頭当たり生産原価</t>
  </si>
  <si>
    <t>家　　族（人）</t>
    <phoneticPr fontId="4"/>
  </si>
  <si>
    <t>雇　　用（人）</t>
    <phoneticPr fontId="4"/>
  </si>
  <si>
    <t>区　　分</t>
    <phoneticPr fontId="4"/>
  </si>
  <si>
    <t>総　　額</t>
    <phoneticPr fontId="4"/>
  </si>
  <si>
    <t>売　上　総　利　益</t>
    <phoneticPr fontId="4"/>
  </si>
  <si>
    <t>営　業　利　益</t>
    <phoneticPr fontId="4"/>
  </si>
  <si>
    <t>育成牛販売収入</t>
  </si>
  <si>
    <t>肥育牛等販売収入</t>
  </si>
  <si>
    <t>租税公課諸負担</t>
  </si>
  <si>
    <t>営業外収益</t>
  </si>
  <si>
    <t>成牛処分益</t>
  </si>
  <si>
    <t>成牛処分損</t>
  </si>
  <si>
    <t>単位：円</t>
    <phoneticPr fontId="4"/>
  </si>
  <si>
    <t>肉用牛繁殖経営</t>
    <phoneticPr fontId="4"/>
  </si>
  <si>
    <t>売上高</t>
    <phoneticPr fontId="4"/>
  </si>
  <si>
    <t>販売・一般管理費</t>
    <phoneticPr fontId="4"/>
  </si>
  <si>
    <t>営業外費用</t>
    <phoneticPr fontId="4"/>
  </si>
  <si>
    <t>労働費</t>
    <phoneticPr fontId="4"/>
  </si>
  <si>
    <t>小　計</t>
    <phoneticPr fontId="4"/>
  </si>
  <si>
    <t>経　　常　　利　　益</t>
    <phoneticPr fontId="4"/>
  </si>
  <si>
    <t>２．飼養品種</t>
  </si>
  <si>
    <t>３．放牧の有無</t>
  </si>
  <si>
    <t>４．自家配の実施</t>
  </si>
  <si>
    <t>５．協業・共同作業の実施</t>
  </si>
  <si>
    <t>６．施設・機器具等共同利用の実施</t>
  </si>
  <si>
    <t>７．生産部門以外の取り組み</t>
  </si>
  <si>
    <t>９．繁殖牛へのサイレージ給与</t>
  </si>
  <si>
    <t>①繁殖経営</t>
    <phoneticPr fontId="4"/>
  </si>
  <si>
    <t>②繁殖・肥育一貫経営</t>
    <phoneticPr fontId="4"/>
  </si>
  <si>
    <t>③肥育経営</t>
  </si>
  <si>
    <t>⑥肥育牛ほ育・育成経営</t>
  </si>
  <si>
    <t>①黒毛和種</t>
  </si>
  <si>
    <t>②褐毛和種</t>
  </si>
  <si>
    <t>③日本短角種</t>
  </si>
  <si>
    <t>④その他肉専用種</t>
  </si>
  <si>
    <t>⑤乳用種</t>
  </si>
  <si>
    <t>⑥交雑種</t>
  </si>
  <si>
    <t>②食肉販売</t>
  </si>
  <si>
    <t>③観光農場</t>
  </si>
  <si>
    <t>①通年</t>
  </si>
  <si>
    <t>②一部期間</t>
  </si>
  <si>
    <t>③行っていない</t>
  </si>
  <si>
    <t>⑦その他（内容：　　　　　　　　　　　　　　　）</t>
    <phoneticPr fontId="4"/>
  </si>
  <si>
    <t>⑥その他（内容：　　　　　　　　　　　　　　　)</t>
    <phoneticPr fontId="4"/>
  </si>
  <si>
    <t>⑤その他（内容：　　　　　　　　　　　　　　　）</t>
    <phoneticPr fontId="4"/>
  </si>
  <si>
    <t>④その他(内容:　　　　　　　　　　　　　　　)</t>
    <phoneticPr fontId="4"/>
  </si>
  <si>
    <t>④繁殖・肥育混合経営（繁殖主体）</t>
    <phoneticPr fontId="4"/>
  </si>
  <si>
    <t>⑤繁殖・肥育混合経営（肥育主体）</t>
    <phoneticPr fontId="4"/>
  </si>
  <si>
    <t>⑦その他（品種　　　　　　　　　　　　　　　）</t>
    <phoneticPr fontId="4"/>
  </si>
  <si>
    <t>②あり（育成牛のみ・成牛＆育成牛、季節・周年、昼夜・制限）</t>
    <phoneticPr fontId="4"/>
  </si>
  <si>
    <t>⑤その他（内容：　　　　　　　　　　　　　　　）</t>
    <phoneticPr fontId="4"/>
  </si>
  <si>
    <t>②あり（内容：　　　　　　　　　　　　　　　）</t>
    <phoneticPr fontId="4"/>
  </si>
  <si>
    <t>もと牛１頭当たり導入価格（円）</t>
  </si>
  <si>
    <t>肉質等級４以上格付率（％）</t>
  </si>
  <si>
    <t>販売肉牛１頭当たり販売価格（円）</t>
  </si>
  <si>
    <t>対常時頭数事故率（％）</t>
  </si>
  <si>
    <t>平均肥育日数（日）</t>
  </si>
  <si>
    <r>
      <rPr>
        <sz val="10.5"/>
        <rFont val="ＭＳ 明朝"/>
        <family val="1"/>
        <charset val="128"/>
      </rPr>
      <t>出荷時生体重（kg）</t>
    </r>
  </si>
  <si>
    <t>出荷時月齢（ヵ月）</t>
  </si>
  <si>
    <t>肥育開始時</t>
  </si>
  <si>
    <t>肥育牛１頭当たり年間所得（円）</t>
  </si>
  <si>
    <t>肥育部門年間総所得（千円）</t>
  </si>
  <si>
    <t>経営の概要</t>
  </si>
  <si>
    <t xml:space="preserve">３．肉用牛肥育経営
</t>
    <phoneticPr fontId="4"/>
  </si>
  <si>
    <t>肉用牛肥育経営</t>
    <phoneticPr fontId="4"/>
  </si>
  <si>
    <t>期    間</t>
    <phoneticPr fontId="4"/>
  </si>
  <si>
    <t>期    間</t>
    <phoneticPr fontId="4"/>
  </si>
  <si>
    <t>労働力員数
（畜産）</t>
    <phoneticPr fontId="4"/>
  </si>
  <si>
    <t>肥育牛
１頭当たり</t>
    <phoneticPr fontId="4"/>
  </si>
  <si>
    <t>肥育牛
平均飼養頭数</t>
    <phoneticPr fontId="4"/>
  </si>
  <si>
    <t>年間肥育牛
販売頭数</t>
    <phoneticPr fontId="4"/>
  </si>
  <si>
    <t>（　　　　　　　　　　　　　　　）
品質・肥育タイプ</t>
    <phoneticPr fontId="4"/>
  </si>
  <si>
    <t>肥育牛１頭当たり借入金残高（期末時）（円）</t>
  </si>
  <si>
    <t>肥育牛１頭当たり年間借入金償還負担額（円）</t>
  </si>
  <si>
    <t>安全性</t>
    <phoneticPr fontId="4"/>
  </si>
  <si>
    <t>肥育牛常時１頭当たり</t>
  </si>
  <si>
    <t>肉牛出荷１頭当たり生産原価</t>
  </si>
  <si>
    <t>家　　族</t>
  </si>
  <si>
    <t>総      額</t>
  </si>
  <si>
    <t>売上高</t>
  </si>
  <si>
    <t>そ の 他</t>
  </si>
  <si>
    <t>１．主な飼養品種</t>
  </si>
  <si>
    <t>２．飼養方式</t>
  </si>
  <si>
    <t>４．協業・共同作業の実施</t>
  </si>
  <si>
    <t>５．施設・機器具等共同利用の実施</t>
  </si>
  <si>
    <t>６．生産部門以外の取り組み</t>
  </si>
  <si>
    <t>７．肥育の目標</t>
  </si>
  <si>
    <t>８．預託肥育牛の割合</t>
  </si>
  <si>
    <t>％</t>
  </si>
  <si>
    <t>３．自家配の実施</t>
    <phoneticPr fontId="4"/>
  </si>
  <si>
    <t>①なし</t>
    <phoneticPr fontId="4"/>
  </si>
  <si>
    <t>②あり</t>
    <phoneticPr fontId="4"/>
  </si>
  <si>
    <t>②食肉加工販売</t>
  </si>
  <si>
    <t>④その他</t>
  </si>
  <si>
    <t>①肉質重視</t>
  </si>
  <si>
    <t>②増体重視</t>
  </si>
  <si>
    <t>③その他</t>
  </si>
  <si>
    <t>⑥その他（内容：　　　　　　　　　　　　　　　）</t>
    <phoneticPr fontId="4"/>
  </si>
  <si>
    <t>肥育：①郡飼方式</t>
    <phoneticPr fontId="4"/>
  </si>
  <si>
    <t>②ストール</t>
    <phoneticPr fontId="4"/>
  </si>
  <si>
    <t>３  家畜排せつ物処理・利用方法と環境保全対策</t>
  </si>
  <si>
    <t>　処理の方法・方式について次によりできるだけ詳細に記述。</t>
    <phoneticPr fontId="4"/>
  </si>
  <si>
    <t>　 処理方式・関連施設等について記述。</t>
    <phoneticPr fontId="4"/>
  </si>
  <si>
    <t>　処理方式・処理施設等について記述。</t>
    <phoneticPr fontId="4"/>
  </si>
  <si>
    <t>（３）評価と課題</t>
  </si>
  <si>
    <t>洗 浄 水</t>
  </si>
  <si>
    <t>放    流</t>
  </si>
  <si>
    <t>土地還元</t>
  </si>
  <si>
    <t>浄化の程度等</t>
  </si>
  <si>
    <t>割合（％）</t>
  </si>
  <si>
    <t>内    容</t>
  </si>
  <si>
    <t>②液体分</t>
  </si>
  <si>
    <t>自家利用</t>
  </si>
  <si>
    <t>無償譲渡</t>
  </si>
  <si>
    <t>交    換</t>
  </si>
  <si>
    <t>販    売</t>
  </si>
  <si>
    <t>品質等（堆肥化に要する期間等）</t>
  </si>
  <si>
    <t>①固形分</t>
  </si>
  <si>
    <r>
      <rPr>
        <sz val="10.5"/>
        <rFont val="ＭＳ 明朝"/>
        <family val="1"/>
        <charset val="128"/>
      </rPr>
      <t xml:space="preserve"> </t>
    </r>
    <r>
      <rPr>
        <u/>
        <sz val="10.5"/>
        <rFont val="ＭＳ 明朝"/>
        <family val="1"/>
        <charset val="128"/>
      </rPr>
      <t>①個液分離処理の状況（該当に○)</t>
    </r>
    <phoneticPr fontId="4"/>
  </si>
  <si>
    <r>
      <rPr>
        <sz val="10.5"/>
        <rFont val="ＭＳ 明朝"/>
        <family val="1"/>
        <charset val="128"/>
      </rPr>
      <t xml:space="preserve"> </t>
    </r>
    <r>
      <rPr>
        <u/>
        <sz val="10.5"/>
        <rFont val="ＭＳ 明朝"/>
        <family val="1"/>
        <charset val="128"/>
      </rPr>
      <t>②固形分の処理（堆肥化処理等)</t>
    </r>
    <phoneticPr fontId="4"/>
  </si>
  <si>
    <r>
      <rPr>
        <sz val="10.5"/>
        <rFont val="ＭＳ 明朝"/>
        <family val="1"/>
        <charset val="128"/>
      </rPr>
      <t xml:space="preserve"> </t>
    </r>
    <r>
      <rPr>
        <u/>
        <sz val="10.5"/>
        <rFont val="ＭＳ 明朝"/>
        <family val="1"/>
        <charset val="128"/>
      </rPr>
      <t>③液体（尿・汚水）の処理</t>
    </r>
    <phoneticPr fontId="4"/>
  </si>
  <si>
    <r>
      <rPr>
        <sz val="10.5"/>
        <rFont val="ＭＳ 明朝"/>
        <family val="1"/>
        <charset val="128"/>
      </rPr>
      <t xml:space="preserve"> </t>
    </r>
    <r>
      <rPr>
        <u/>
        <sz val="10.5"/>
        <rFont val="ＭＳ 明朝"/>
        <family val="1"/>
        <charset val="128"/>
      </rPr>
      <t>④混合処理</t>
    </r>
    <phoneticPr fontId="4"/>
  </si>
  <si>
    <r>
      <rPr>
        <sz val="10.5"/>
        <rFont val="ＭＳ 明朝"/>
        <family val="1"/>
        <charset val="128"/>
      </rPr>
      <t xml:space="preserve"> </t>
    </r>
    <r>
      <rPr>
        <u/>
        <sz val="10.5"/>
        <rFont val="ＭＳ 明朝"/>
        <family val="1"/>
        <charset val="128"/>
      </rPr>
      <t>⑤処理フロー図</t>
    </r>
    <phoneticPr fontId="4"/>
  </si>
  <si>
    <r>
      <rPr>
        <sz val="10.5"/>
        <rFont val="ＭＳ 明朝"/>
        <family val="1"/>
        <charset val="128"/>
      </rPr>
      <t> </t>
    </r>
    <r>
      <rPr>
        <u/>
        <sz val="10.5"/>
        <rFont val="ＭＳ 明朝"/>
        <family val="1"/>
        <charset val="128"/>
      </rPr>
      <t>①処理・利活用に関する評価</t>
    </r>
    <phoneticPr fontId="4"/>
  </si>
  <si>
    <r>
      <rPr>
        <sz val="10.5"/>
        <rFont val="ＭＳ 明朝"/>
        <family val="1"/>
        <charset val="128"/>
      </rPr>
      <t> </t>
    </r>
    <r>
      <rPr>
        <u/>
        <sz val="10.5"/>
        <rFont val="ＭＳ 明朝"/>
        <family val="1"/>
        <charset val="128"/>
      </rPr>
      <t>②課  題</t>
    </r>
    <phoneticPr fontId="4"/>
  </si>
  <si>
    <r>
      <rPr>
        <sz val="11"/>
        <rFont val="ＭＳ 明朝"/>
        <family val="1"/>
        <charset val="128"/>
      </rPr>
      <t>（２）家畜排せつ物の利活用</t>
    </r>
  </si>
  <si>
    <t>（１）家畜排せつ物の処理方法</t>
    <phoneticPr fontId="4"/>
  </si>
  <si>
    <t>減価償却費</t>
    <phoneticPr fontId="4"/>
  </si>
  <si>
    <t>繁　　殖</t>
    <phoneticPr fontId="4"/>
  </si>
  <si>
    <t>畜　　舎</t>
    <phoneticPr fontId="4"/>
  </si>
  <si>
    <t>４ 地域農業や地域社会との協調・融和についての活動内容</t>
  </si>
  <si>
    <t>（４）その他</t>
    <phoneticPr fontId="4"/>
  </si>
  <si>
    <t>（５）施設等の写真</t>
    <phoneticPr fontId="4"/>
  </si>
  <si>
    <t>　畜舎周辺の花いっぱい運動等、環境美化に関する取り組みを記述。</t>
    <phoneticPr fontId="4"/>
  </si>
  <si>
    <t>　畜舎内、処理施設等の写真を３〜４枚程度添付。</t>
    <phoneticPr fontId="4"/>
  </si>
  <si>
    <t>６　生活の視点への配慮について</t>
    <phoneticPr fontId="4"/>
  </si>
  <si>
    <t>５　後継者確保・人材育成等と経営の継続性に関する取り組み</t>
    <phoneticPr fontId="4"/>
  </si>
  <si>
    <t>　　（男女共同参画社会の実現、家族経営の改善を推進する取組等）</t>
    <phoneticPr fontId="4"/>
  </si>
  <si>
    <t>７　今後の目指す方向と課題</t>
    <phoneticPr fontId="4"/>
  </si>
  <si>
    <t>８　添付資料</t>
    <phoneticPr fontId="4"/>
  </si>
  <si>
    <t>　取り組みの成果内容等を添付</t>
    <phoneticPr fontId="4"/>
  </si>
  <si>
    <t xml:space="preserve"> 添付資料一覧</t>
    <phoneticPr fontId="4"/>
  </si>
  <si>
    <t>　 ア．全て分離　　イ．一部分離　　ウ．混合処理　　エ．その他（                      ）</t>
    <phoneticPr fontId="4"/>
  </si>
  <si>
    <t>③損益計算書</t>
    <phoneticPr fontId="4"/>
  </si>
  <si>
    <t>（評価される内容とそれに取り組んだ動機、背景、経過、その取り組みを支えた外部支援等）</t>
    <phoneticPr fontId="4"/>
  </si>
  <si>
    <t>（１）労働力の構成</t>
    <phoneticPr fontId="4"/>
  </si>
  <si>
    <t>　グループ活動における記述については、以下の各事項の内容に準じ、必要に応じて作成もしくは資料添付（構成員個別状況等)。</t>
    <phoneticPr fontId="4"/>
  </si>
  <si>
    <t>（２）収入等の状況</t>
    <phoneticPr fontId="4"/>
  </si>
  <si>
    <t>（３）土地所有と利用状況</t>
    <phoneticPr fontId="4"/>
  </si>
  <si>
    <t>（４）家畜の飼養・出荷状況</t>
    <phoneticPr fontId="4"/>
  </si>
  <si>
    <t>（５）施設等の所有・利用状況</t>
    <phoneticPr fontId="4"/>
  </si>
  <si>
    <t>（６）経営の推移</t>
    <phoneticPr fontId="4"/>
  </si>
  <si>
    <t>（７）自給飼料の生産と利用状況</t>
    <phoneticPr fontId="4"/>
  </si>
  <si>
    <t>面積
（ａ）</t>
    <phoneticPr fontId="4"/>
  </si>
  <si>
    <t>総収量
（ｔ）</t>
    <phoneticPr fontId="4"/>
  </si>
  <si>
    <t>（８）経営の実績・技術等の概要</t>
    <phoneticPr fontId="4"/>
  </si>
  <si>
    <t>①経営実績</t>
    <phoneticPr fontId="4"/>
  </si>
  <si>
    <t>飼料ＴＤＮ自給率（％）</t>
    <phoneticPr fontId="4"/>
  </si>
  <si>
    <t>４．自家配の実施（ＴＭＲの実施）</t>
    <phoneticPr fontId="4"/>
  </si>
  <si>
    <t>11．ＥＴの活用</t>
    <phoneticPr fontId="4"/>
  </si>
  <si>
    <r>
      <t>　一貫経営もしくは混合経営については、以下の「繁殖</t>
    </r>
    <r>
      <rPr>
        <sz val="10.5"/>
        <color rgb="FF000000"/>
        <rFont val="ＭＳ Ｐ明朝"/>
        <family val="1"/>
        <charset val="128"/>
      </rPr>
      <t>」</t>
    </r>
    <r>
      <rPr>
        <sz val="10.5"/>
        <color rgb="FF000000"/>
        <rFont val="ＭＳ 明朝"/>
        <family val="1"/>
        <charset val="128"/>
      </rPr>
      <t>、「肥育」様式に準じて作成（収益性に関する部門の分離は必須としない)。</t>
    </r>
    <phoneticPr fontId="4"/>
  </si>
  <si>
    <t>粗飼料</t>
    <phoneticPr fontId="4"/>
  </si>
  <si>
    <t>所 得 率（％）</t>
    <phoneticPr fontId="4"/>
  </si>
  <si>
    <t>８．ＥＴの活用の有無</t>
    <phoneticPr fontId="4"/>
  </si>
  <si>
    <t>肉 用 種（頭）</t>
    <phoneticPr fontId="4"/>
  </si>
  <si>
    <t>交 雑 種（頭）</t>
    <phoneticPr fontId="4"/>
  </si>
  <si>
    <t>乳 用 種（頭）</t>
    <phoneticPr fontId="4"/>
  </si>
  <si>
    <t>日　　齢（日）</t>
    <phoneticPr fontId="4"/>
  </si>
  <si>
    <t>体　　重（kg）</t>
    <phoneticPr fontId="4"/>
  </si>
  <si>
    <t>販売肉牛生体１kg当たり販売価格（円）</t>
    <phoneticPr fontId="4"/>
  </si>
  <si>
    <t>枝肉１kg当たり販売価格（円）</t>
    <phoneticPr fontId="4"/>
  </si>
  <si>
    <t>販売肥育牛１頭１日当たり増体重（ＤＧ)（kg）</t>
    <phoneticPr fontId="4"/>
  </si>
  <si>
    <t>もと牛生体１kg当たり導入価格（円）</t>
    <phoneticPr fontId="4"/>
  </si>
  <si>
    <t>肥育牛１頭当たり投下労働時間（時間）</t>
    <phoneticPr fontId="4"/>
  </si>
  <si>
    <t>雇　　用</t>
    <phoneticPr fontId="4"/>
  </si>
  <si>
    <t>小　計</t>
    <phoneticPr fontId="4"/>
  </si>
  <si>
    <t>そ の 他</t>
    <phoneticPr fontId="4"/>
  </si>
  <si>
    <r>
      <t xml:space="preserve">　 </t>
    </r>
    <r>
      <rPr>
        <u/>
        <sz val="10.5"/>
        <rFont val="ＭＳ 明朝"/>
        <family val="1"/>
        <charset val="128"/>
      </rPr>
      <t>畜舎～利用方法</t>
    </r>
    <r>
      <rPr>
        <sz val="10.5"/>
        <rFont val="ＭＳ 明朝"/>
        <family val="1"/>
        <charset val="128"/>
      </rPr>
      <t>までの体系を図にする（極力詳細に。堆肥センター、菌の活用等についても記
 述する)。</t>
    </r>
    <phoneticPr fontId="4"/>
  </si>
  <si>
    <t>月現在</t>
    <phoneticPr fontId="4"/>
  </si>
  <si>
    <t>年</t>
    <phoneticPr fontId="4"/>
  </si>
  <si>
    <t>令和</t>
    <phoneticPr fontId="4"/>
  </si>
  <si>
    <t>月　～　令和</t>
    <phoneticPr fontId="4"/>
  </si>
  <si>
    <t>飼料作物の生産状況（令和　　 年　　 月　～　令和　　 年　　 月）</t>
    <phoneticPr fontId="4"/>
  </si>
  <si>
    <t>千円</t>
    <rPh sb="0" eb="2">
      <t>センエン</t>
    </rPh>
    <phoneticPr fontId="4"/>
  </si>
  <si>
    <t>販売量(t)</t>
    <phoneticPr fontId="4"/>
  </si>
  <si>
    <t>牛乳販売</t>
    <rPh sb="0" eb="2">
      <t>ギュウニュウ</t>
    </rPh>
    <rPh sb="2" eb="4">
      <t>ハンバイ</t>
    </rPh>
    <phoneticPr fontId="4"/>
  </si>
  <si>
    <t>個体販売</t>
    <rPh sb="0" eb="4">
      <t>コタイハンバイ</t>
    </rPh>
    <phoneticPr fontId="4"/>
  </si>
  <si>
    <t>その他奨励金</t>
    <rPh sb="2" eb="3">
      <t>タ</t>
    </rPh>
    <rPh sb="3" eb="6">
      <t>ショウレイキン</t>
    </rPh>
    <phoneticPr fontId="4"/>
  </si>
  <si>
    <t>畜産収入</t>
    <rPh sb="0" eb="2">
      <t>チクサン</t>
    </rPh>
    <rPh sb="2" eb="4">
      <t>シュウニュウ</t>
    </rPh>
    <phoneticPr fontId="4"/>
  </si>
  <si>
    <t>農産収入</t>
    <rPh sb="0" eb="2">
      <t>ノウサン</t>
    </rPh>
    <rPh sb="2" eb="4">
      <t>シュウニュウ</t>
    </rPh>
    <phoneticPr fontId="4"/>
  </si>
  <si>
    <t>その他</t>
    <rPh sb="2" eb="3">
      <t>タ</t>
    </rPh>
    <phoneticPr fontId="4"/>
  </si>
  <si>
    <t>主な作業内容</t>
    <phoneticPr fontId="4"/>
  </si>
  <si>
    <t>※以後、網掛けの欄は自動入力（手入力に変更する場合は網掛けを外すこと）</t>
    <rPh sb="1" eb="3">
      <t>イゴ</t>
    </rPh>
    <rPh sb="4" eb="6">
      <t>アミカ</t>
    </rPh>
    <rPh sb="8" eb="9">
      <t>ラン</t>
    </rPh>
    <rPh sb="10" eb="14">
      <t>ジドウニュウリョク</t>
    </rPh>
    <rPh sb="15" eb="16">
      <t>テ</t>
    </rPh>
    <rPh sb="16" eb="18">
      <t>ニュウリョク</t>
    </rPh>
    <rPh sb="19" eb="21">
      <t>ヘンコウ</t>
    </rPh>
    <rPh sb="23" eb="25">
      <t>バアイ</t>
    </rPh>
    <rPh sb="26" eb="28">
      <t>アミカ</t>
    </rPh>
    <rPh sb="30" eb="31">
      <t>ハズ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</si>
</sst>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"/>
    <numFmt numFmtId="177" formatCode="#,###"/>
  </numFmts>
  <fonts count="22" x14ac:knownFonts="1">
    <font>
      <sz val="10"/>
      <color rgb="FF000000"/>
      <name val="Times New Roman"/>
      <charset val="204"/>
    </font>
    <font>
      <sz val="10.5"/>
      <name val="ＭＳ 明朝"/>
      <family val="1"/>
      <charset val="128"/>
    </font>
    <font>
      <sz val="10"/>
      <color rgb="FF000000"/>
      <name val="Times New Roman"/>
      <family val="1"/>
    </font>
    <font>
      <sz val="8"/>
      <color rgb="FF000000"/>
      <name val="ＭＳ 明朝"/>
      <family val="1"/>
      <charset val="128"/>
    </font>
    <font>
      <sz val="6"/>
      <name val="ＭＳ Ｐゴシック"/>
      <family val="3"/>
      <charset val="128"/>
    </font>
    <font>
      <sz val="10"/>
      <color rgb="FF000000"/>
      <name val="ＭＳ 明朝"/>
      <family val="1"/>
      <charset val="128"/>
    </font>
    <font>
      <b/>
      <sz val="12"/>
      <name val="ＭＳ 明朝"/>
      <family val="1"/>
      <charset val="128"/>
    </font>
    <font>
      <sz val="10.5"/>
      <color rgb="FF000000"/>
      <name val="ＭＳ 明朝"/>
      <family val="1"/>
      <charset val="128"/>
    </font>
    <font>
      <sz val="11"/>
      <color rgb="FF000000"/>
      <name val="ＭＳ 明朝"/>
      <family val="1"/>
      <charset val="128"/>
    </font>
    <font>
      <sz val="11"/>
      <name val="ＭＳ 明朝"/>
      <family val="1"/>
      <charset val="128"/>
    </font>
    <font>
      <sz val="10.5"/>
      <name val="ＭＳ 明朝"/>
      <family val="1"/>
    </font>
    <font>
      <sz val="11"/>
      <name val="ＭＳ 明朝"/>
      <family val="1"/>
    </font>
    <font>
      <sz val="10"/>
      <name val="ＭＳ 明朝"/>
      <family val="1"/>
      <charset val="128"/>
    </font>
    <font>
      <sz val="10.5"/>
      <color rgb="FF000000"/>
      <name val="Times New Roman"/>
      <family val="1"/>
    </font>
    <font>
      <sz val="10.5"/>
      <name val="Times New Roman"/>
      <family val="1"/>
    </font>
    <font>
      <sz val="9"/>
      <name val="Century"/>
      <family val="1"/>
    </font>
    <font>
      <sz val="9"/>
      <name val="ＭＳ 明朝"/>
      <family val="1"/>
    </font>
    <font>
      <u/>
      <sz val="10.5"/>
      <name val="ＭＳ 明朝"/>
      <family val="1"/>
      <charset val="128"/>
    </font>
    <font>
      <sz val="12"/>
      <color rgb="FF000000"/>
      <name val="ＭＳ 明朝"/>
      <family val="1"/>
      <charset val="128"/>
    </font>
    <font>
      <b/>
      <sz val="10.5"/>
      <color rgb="FF000000"/>
      <name val="ＭＳ 明朝"/>
      <family val="1"/>
      <charset val="128"/>
    </font>
    <font>
      <sz val="10.5"/>
      <color rgb="FF000000"/>
      <name val="ＭＳ Ｐ明朝"/>
      <family val="1"/>
      <charset val="128"/>
    </font>
    <font>
      <sz val="10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 diagonalUp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</borders>
  <cellStyleXfs count="4">
    <xf numFmtId="0" fontId="0" fillId="0" borderId="0"/>
    <xf numFmtId="0" fontId="2" fillId="0" borderId="0"/>
    <xf numFmtId="38" fontId="21" fillId="0" borderId="0" applyFon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</cellStyleXfs>
  <cellXfs count="320">
    <xf numFmtId="0" fontId="0" fillId="0" borderId="0" xfId="0" applyAlignment="1">
      <alignment horizontal="left" vertical="top"/>
    </xf>
    <xf numFmtId="0" fontId="3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top" wrapText="1"/>
    </xf>
    <xf numFmtId="0" fontId="5" fillId="0" borderId="0" xfId="1" applyFont="1" applyAlignment="1">
      <alignment vertical="top" wrapText="1"/>
    </xf>
    <xf numFmtId="0" fontId="5" fillId="0" borderId="0" xfId="1" applyFont="1" applyAlignment="1">
      <alignment horizontal="left" vertical="top"/>
    </xf>
    <xf numFmtId="0" fontId="1" fillId="0" borderId="0" xfId="1" applyFont="1" applyAlignment="1">
      <alignment vertical="top" wrapText="1"/>
    </xf>
    <xf numFmtId="0" fontId="1" fillId="0" borderId="0" xfId="1" applyFont="1" applyAlignment="1">
      <alignment horizontal="left" vertical="top" wrapText="1"/>
    </xf>
    <xf numFmtId="0" fontId="1" fillId="0" borderId="2" xfId="1" applyFont="1" applyBorder="1" applyAlignment="1">
      <alignment horizontal="center" vertical="center" wrapText="1"/>
    </xf>
    <xf numFmtId="0" fontId="7" fillId="0" borderId="0" xfId="1" applyFont="1" applyAlignment="1">
      <alignment horizontal="left" vertical="top"/>
    </xf>
    <xf numFmtId="0" fontId="1" fillId="0" borderId="3" xfId="1" applyFont="1" applyBorder="1" applyAlignment="1">
      <alignment horizontal="center" vertical="center" wrapText="1"/>
    </xf>
    <xf numFmtId="0" fontId="1" fillId="0" borderId="1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left" vertical="top" wrapText="1"/>
    </xf>
    <xf numFmtId="0" fontId="6" fillId="0" borderId="0" xfId="1" applyFont="1" applyAlignment="1">
      <alignment vertical="center"/>
    </xf>
    <xf numFmtId="0" fontId="5" fillId="0" borderId="0" xfId="1" applyFont="1" applyAlignment="1">
      <alignment horizontal="left" vertical="center"/>
    </xf>
    <xf numFmtId="0" fontId="7" fillId="0" borderId="0" xfId="1" applyFont="1" applyAlignment="1">
      <alignment vertical="center"/>
    </xf>
    <xf numFmtId="0" fontId="9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1" fillId="0" borderId="0" xfId="1" applyFont="1" applyAlignment="1">
      <alignment vertical="center"/>
    </xf>
    <xf numFmtId="0" fontId="1" fillId="0" borderId="4" xfId="1" applyFont="1" applyBorder="1" applyAlignment="1">
      <alignment horizontal="center" vertical="center"/>
    </xf>
    <xf numFmtId="0" fontId="7" fillId="0" borderId="7" xfId="1" applyFont="1" applyBorder="1" applyAlignment="1">
      <alignment vertical="center"/>
    </xf>
    <xf numFmtId="0" fontId="7" fillId="0" borderId="6" xfId="1" applyFont="1" applyBorder="1" applyAlignment="1">
      <alignment vertical="center"/>
    </xf>
    <xf numFmtId="0" fontId="7" fillId="0" borderId="0" xfId="1" applyFont="1" applyAlignment="1">
      <alignment horizontal="right" vertical="center"/>
    </xf>
    <xf numFmtId="0" fontId="7" fillId="0" borderId="0" xfId="1" applyFont="1" applyAlignment="1">
      <alignment horizontal="center" vertical="center"/>
    </xf>
    <xf numFmtId="0" fontId="7" fillId="0" borderId="0" xfId="1" applyFont="1" applyAlignment="1">
      <alignment horizontal="left" vertical="center"/>
    </xf>
    <xf numFmtId="0" fontId="7" fillId="0" borderId="0" xfId="1" applyFont="1" applyAlignment="1">
      <alignment horizontal="left" vertical="center" wrapText="1"/>
    </xf>
    <xf numFmtId="0" fontId="1" fillId="0" borderId="15" xfId="1" applyFont="1" applyBorder="1" applyAlignment="1">
      <alignment vertical="center"/>
    </xf>
    <xf numFmtId="0" fontId="1" fillId="0" borderId="16" xfId="1" applyFont="1" applyBorder="1" applyAlignment="1">
      <alignment vertical="center"/>
    </xf>
    <xf numFmtId="0" fontId="7" fillId="0" borderId="25" xfId="1" applyFont="1" applyBorder="1" applyAlignment="1">
      <alignment vertical="center"/>
    </xf>
    <xf numFmtId="0" fontId="1" fillId="0" borderId="22" xfId="1" applyFont="1" applyBorder="1" applyAlignment="1">
      <alignment vertical="center" wrapText="1"/>
    </xf>
    <xf numFmtId="0" fontId="7" fillId="0" borderId="12" xfId="1" applyFont="1" applyBorder="1" applyAlignment="1">
      <alignment vertical="center"/>
    </xf>
    <xf numFmtId="0" fontId="7" fillId="0" borderId="20" xfId="1" applyFont="1" applyBorder="1" applyAlignment="1">
      <alignment vertical="center"/>
    </xf>
    <xf numFmtId="0" fontId="7" fillId="0" borderId="3" xfId="1" applyFont="1" applyBorder="1" applyAlignment="1">
      <alignment vertical="center"/>
    </xf>
    <xf numFmtId="0" fontId="11" fillId="0" borderId="0" xfId="1" applyFont="1" applyAlignment="1">
      <alignment vertical="center"/>
    </xf>
    <xf numFmtId="0" fontId="1" fillId="0" borderId="1" xfId="1" applyFont="1" applyBorder="1" applyAlignment="1">
      <alignment horizontal="center" vertical="center"/>
    </xf>
    <xf numFmtId="0" fontId="13" fillId="0" borderId="0" xfId="1" applyFont="1" applyAlignment="1">
      <alignment horizontal="left" vertical="center"/>
    </xf>
    <xf numFmtId="0" fontId="5" fillId="0" borderId="0" xfId="0" applyFont="1" applyAlignment="1">
      <alignment vertical="center"/>
    </xf>
    <xf numFmtId="0" fontId="12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7" fillId="0" borderId="1" xfId="1" applyFont="1" applyBorder="1" applyAlignment="1">
      <alignment vertical="center"/>
    </xf>
    <xf numFmtId="0" fontId="1" fillId="0" borderId="24" xfId="1" applyFont="1" applyBorder="1" applyAlignment="1">
      <alignment vertical="center"/>
    </xf>
    <xf numFmtId="0" fontId="1" fillId="0" borderId="16" xfId="1" applyFont="1" applyBorder="1" applyAlignment="1">
      <alignment horizontal="right" vertical="center" indent="1"/>
    </xf>
    <xf numFmtId="0" fontId="7" fillId="0" borderId="14" xfId="1" applyFont="1" applyBorder="1" applyAlignment="1">
      <alignment vertical="center"/>
    </xf>
    <xf numFmtId="0" fontId="1" fillId="0" borderId="11" xfId="1" applyFont="1" applyBorder="1" applyAlignment="1">
      <alignment vertical="center"/>
    </xf>
    <xf numFmtId="0" fontId="1" fillId="0" borderId="12" xfId="1" applyFont="1" applyBorder="1" applyAlignment="1">
      <alignment vertical="center"/>
    </xf>
    <xf numFmtId="0" fontId="7" fillId="0" borderId="13" xfId="1" applyFont="1" applyBorder="1" applyAlignment="1">
      <alignment vertical="center"/>
    </xf>
    <xf numFmtId="0" fontId="1" fillId="0" borderId="30" xfId="1" applyFont="1" applyBorder="1" applyAlignment="1">
      <alignment vertical="center"/>
    </xf>
    <xf numFmtId="0" fontId="7" fillId="0" borderId="31" xfId="1" applyFont="1" applyBorder="1" applyAlignment="1">
      <alignment vertical="center"/>
    </xf>
    <xf numFmtId="0" fontId="7" fillId="0" borderId="30" xfId="1" applyFont="1" applyBorder="1" applyAlignment="1">
      <alignment vertical="center"/>
    </xf>
    <xf numFmtId="0" fontId="1" fillId="0" borderId="8" xfId="1" applyFont="1" applyBorder="1" applyAlignment="1">
      <alignment vertical="center"/>
    </xf>
    <xf numFmtId="0" fontId="1" fillId="0" borderId="9" xfId="1" applyFont="1" applyBorder="1" applyAlignment="1">
      <alignment vertical="center"/>
    </xf>
    <xf numFmtId="0" fontId="7" fillId="0" borderId="10" xfId="1" applyFont="1" applyBorder="1" applyAlignment="1">
      <alignment vertical="center"/>
    </xf>
    <xf numFmtId="0" fontId="7" fillId="0" borderId="11" xfId="1" applyFont="1" applyBorder="1" applyAlignment="1">
      <alignment vertical="center"/>
    </xf>
    <xf numFmtId="0" fontId="7" fillId="0" borderId="8" xfId="1" applyFont="1" applyBorder="1" applyAlignment="1">
      <alignment vertical="center"/>
    </xf>
    <xf numFmtId="0" fontId="1" fillId="0" borderId="15" xfId="1" applyFont="1" applyBorder="1" applyAlignment="1">
      <alignment horizontal="center" vertical="center"/>
    </xf>
    <xf numFmtId="0" fontId="1" fillId="0" borderId="22" xfId="1" applyFont="1" applyBorder="1" applyAlignment="1">
      <alignment vertical="center"/>
    </xf>
    <xf numFmtId="0" fontId="1" fillId="0" borderId="23" xfId="1" applyFont="1" applyBorder="1" applyAlignment="1">
      <alignment vertical="center"/>
    </xf>
    <xf numFmtId="0" fontId="1" fillId="0" borderId="18" xfId="1" applyFont="1" applyBorder="1" applyAlignment="1">
      <alignment vertical="center"/>
    </xf>
    <xf numFmtId="0" fontId="1" fillId="0" borderId="19" xfId="1" applyFont="1" applyBorder="1" applyAlignment="1">
      <alignment vertical="center"/>
    </xf>
    <xf numFmtId="0" fontId="1" fillId="0" borderId="25" xfId="1" applyFont="1" applyBorder="1" applyAlignment="1">
      <alignment vertical="center"/>
    </xf>
    <xf numFmtId="0" fontId="1" fillId="0" borderId="0" xfId="1" applyFont="1" applyAlignment="1">
      <alignment horizontal="right" vertical="center"/>
    </xf>
    <xf numFmtId="0" fontId="1" fillId="0" borderId="16" xfId="1" applyFont="1" applyBorder="1" applyAlignment="1">
      <alignment horizontal="center" vertical="center"/>
    </xf>
    <xf numFmtId="0" fontId="7" fillId="0" borderId="23" xfId="1" applyFont="1" applyBorder="1" applyAlignment="1">
      <alignment horizontal="left" vertical="center"/>
    </xf>
    <xf numFmtId="0" fontId="1" fillId="0" borderId="19" xfId="1" applyFont="1" applyBorder="1" applyAlignment="1">
      <alignment horizontal="left" vertical="center"/>
    </xf>
    <xf numFmtId="0" fontId="7" fillId="0" borderId="19" xfId="1" applyFont="1" applyBorder="1" applyAlignment="1">
      <alignment horizontal="left" vertical="center"/>
    </xf>
    <xf numFmtId="0" fontId="7" fillId="0" borderId="23" xfId="1" applyFont="1" applyBorder="1" applyAlignment="1">
      <alignment vertical="center"/>
    </xf>
    <xf numFmtId="0" fontId="7" fillId="0" borderId="19" xfId="1" applyFont="1" applyBorder="1" applyAlignment="1">
      <alignment vertical="center"/>
    </xf>
    <xf numFmtId="0" fontId="1" fillId="0" borderId="0" xfId="1" applyFont="1" applyAlignment="1">
      <alignment horizontal="left" vertical="center"/>
    </xf>
    <xf numFmtId="0" fontId="1" fillId="0" borderId="11" xfId="1" applyFont="1" applyBorder="1" applyAlignment="1">
      <alignment horizontal="left" vertical="center"/>
    </xf>
    <xf numFmtId="0" fontId="7" fillId="0" borderId="12" xfId="1" applyFont="1" applyBorder="1" applyAlignment="1">
      <alignment horizontal="left" vertical="center"/>
    </xf>
    <xf numFmtId="0" fontId="7" fillId="0" borderId="13" xfId="1" applyFont="1" applyBorder="1" applyAlignment="1">
      <alignment horizontal="left" vertical="center"/>
    </xf>
    <xf numFmtId="0" fontId="1" fillId="0" borderId="34" xfId="1" applyFont="1" applyBorder="1" applyAlignment="1">
      <alignment horizontal="left" vertical="center"/>
    </xf>
    <xf numFmtId="0" fontId="7" fillId="0" borderId="35" xfId="1" applyFont="1" applyBorder="1" applyAlignment="1">
      <alignment horizontal="left" vertical="center"/>
    </xf>
    <xf numFmtId="0" fontId="1" fillId="0" borderId="36" xfId="1" applyFont="1" applyBorder="1" applyAlignment="1">
      <alignment horizontal="left" vertical="center"/>
    </xf>
    <xf numFmtId="0" fontId="7" fillId="0" borderId="37" xfId="1" applyFont="1" applyBorder="1" applyAlignment="1">
      <alignment horizontal="left" vertical="center"/>
    </xf>
    <xf numFmtId="0" fontId="7" fillId="0" borderId="31" xfId="1" applyFont="1" applyBorder="1" applyAlignment="1">
      <alignment horizontal="left" vertical="center"/>
    </xf>
    <xf numFmtId="0" fontId="7" fillId="0" borderId="36" xfId="1" applyFont="1" applyBorder="1" applyAlignment="1">
      <alignment vertical="center"/>
    </xf>
    <xf numFmtId="0" fontId="7" fillId="0" borderId="37" xfId="1" applyFont="1" applyBorder="1" applyAlignment="1">
      <alignment vertical="center"/>
    </xf>
    <xf numFmtId="0" fontId="1" fillId="0" borderId="36" xfId="1" applyFont="1" applyBorder="1" applyAlignment="1">
      <alignment vertical="center"/>
    </xf>
    <xf numFmtId="0" fontId="1" fillId="0" borderId="37" xfId="1" applyFont="1" applyBorder="1" applyAlignment="1">
      <alignment vertical="center"/>
    </xf>
    <xf numFmtId="0" fontId="1" fillId="0" borderId="35" xfId="1" applyFont="1" applyBorder="1" applyAlignment="1">
      <alignment vertical="center"/>
    </xf>
    <xf numFmtId="0" fontId="1" fillId="0" borderId="30" xfId="1" applyFont="1" applyBorder="1" applyAlignment="1">
      <alignment horizontal="left" vertical="center"/>
    </xf>
    <xf numFmtId="0" fontId="1" fillId="0" borderId="34" xfId="1" applyFont="1" applyBorder="1" applyAlignment="1">
      <alignment vertical="center"/>
    </xf>
    <xf numFmtId="0" fontId="7" fillId="0" borderId="36" xfId="1" applyFont="1" applyBorder="1" applyAlignment="1">
      <alignment horizontal="left" vertical="center"/>
    </xf>
    <xf numFmtId="0" fontId="1" fillId="0" borderId="8" xfId="1" applyFont="1" applyBorder="1" applyAlignment="1">
      <alignment horizontal="left" vertical="center"/>
    </xf>
    <xf numFmtId="0" fontId="7" fillId="0" borderId="10" xfId="1" applyFont="1" applyBorder="1" applyAlignment="1">
      <alignment horizontal="left" vertical="center"/>
    </xf>
    <xf numFmtId="0" fontId="1" fillId="0" borderId="20" xfId="1" applyFont="1" applyBorder="1" applyAlignment="1">
      <alignment vertical="center"/>
    </xf>
    <xf numFmtId="0" fontId="1" fillId="0" borderId="3" xfId="1" applyFont="1" applyBorder="1" applyAlignment="1">
      <alignment vertical="center"/>
    </xf>
    <xf numFmtId="0" fontId="7" fillId="0" borderId="18" xfId="1" applyFont="1" applyBorder="1" applyAlignment="1">
      <alignment vertical="center"/>
    </xf>
    <xf numFmtId="0" fontId="1" fillId="0" borderId="15" xfId="1" applyFont="1" applyBorder="1" applyAlignment="1">
      <alignment horizontal="right" vertical="center" indent="1"/>
    </xf>
    <xf numFmtId="0" fontId="7" fillId="0" borderId="9" xfId="1" applyFont="1" applyBorder="1" applyAlignment="1">
      <alignment vertical="center"/>
    </xf>
    <xf numFmtId="0" fontId="1" fillId="0" borderId="31" xfId="1" applyFont="1" applyBorder="1" applyAlignment="1">
      <alignment vertical="center"/>
    </xf>
    <xf numFmtId="0" fontId="7" fillId="0" borderId="4" xfId="1" applyFont="1" applyBorder="1" applyAlignment="1">
      <alignment horizontal="center" vertical="center"/>
    </xf>
    <xf numFmtId="0" fontId="1" fillId="0" borderId="0" xfId="1" applyFont="1" applyAlignment="1">
      <alignment horizontal="center" vertical="center"/>
    </xf>
    <xf numFmtId="0" fontId="7" fillId="0" borderId="30" xfId="1" applyFont="1" applyBorder="1" applyAlignment="1">
      <alignment horizontal="left" vertical="center"/>
    </xf>
    <xf numFmtId="0" fontId="7" fillId="0" borderId="8" xfId="1" applyFont="1" applyBorder="1" applyAlignment="1">
      <alignment horizontal="left" vertical="center"/>
    </xf>
    <xf numFmtId="0" fontId="7" fillId="0" borderId="9" xfId="1" applyFont="1" applyBorder="1" applyAlignment="1">
      <alignment horizontal="left" vertical="center"/>
    </xf>
    <xf numFmtId="0" fontId="1" fillId="0" borderId="9" xfId="1" applyFont="1" applyBorder="1" applyAlignment="1">
      <alignment horizontal="left" vertical="center"/>
    </xf>
    <xf numFmtId="0" fontId="1" fillId="0" borderId="31" xfId="1" applyFont="1" applyBorder="1" applyAlignment="1">
      <alignment horizontal="left" vertical="center"/>
    </xf>
    <xf numFmtId="0" fontId="1" fillId="0" borderId="9" xfId="1" applyFont="1" applyBorder="1" applyAlignment="1">
      <alignment horizontal="right" vertical="center"/>
    </xf>
    <xf numFmtId="0" fontId="1" fillId="0" borderId="10" xfId="1" applyFont="1" applyBorder="1" applyAlignment="1">
      <alignment vertical="center"/>
    </xf>
    <xf numFmtId="0" fontId="1" fillId="0" borderId="7" xfId="1" applyFont="1" applyBorder="1" applyAlignment="1">
      <alignment horizontal="left" vertical="top"/>
    </xf>
    <xf numFmtId="0" fontId="7" fillId="0" borderId="7" xfId="1" applyFont="1" applyBorder="1" applyAlignment="1">
      <alignment horizontal="left" vertical="top"/>
    </xf>
    <xf numFmtId="0" fontId="17" fillId="0" borderId="7" xfId="1" applyFont="1" applyBorder="1" applyAlignment="1">
      <alignment horizontal="left" vertical="center"/>
    </xf>
    <xf numFmtId="0" fontId="7" fillId="0" borderId="6" xfId="1" applyFont="1" applyBorder="1" applyAlignment="1">
      <alignment horizontal="left" vertical="top"/>
    </xf>
    <xf numFmtId="0" fontId="9" fillId="0" borderId="0" xfId="1" applyFont="1" applyAlignment="1">
      <alignment vertical="center" wrapText="1"/>
    </xf>
    <xf numFmtId="0" fontId="17" fillId="0" borderId="5" xfId="1" applyFont="1" applyBorder="1" applyAlignment="1">
      <alignment horizontal="left" vertical="center"/>
    </xf>
    <xf numFmtId="0" fontId="1" fillId="0" borderId="7" xfId="1" applyFont="1" applyBorder="1" applyAlignment="1">
      <alignment horizontal="left" vertical="center"/>
    </xf>
    <xf numFmtId="0" fontId="1" fillId="0" borderId="7" xfId="1" applyFont="1" applyBorder="1" applyAlignment="1">
      <alignment horizontal="left" vertical="center" wrapText="1"/>
    </xf>
    <xf numFmtId="0" fontId="7" fillId="0" borderId="24" xfId="1" applyFont="1" applyBorder="1" applyAlignment="1">
      <alignment vertical="center"/>
    </xf>
    <xf numFmtId="0" fontId="7" fillId="0" borderId="0" xfId="1" applyFont="1" applyAlignment="1">
      <alignment vertical="center" wrapText="1"/>
    </xf>
    <xf numFmtId="0" fontId="7" fillId="0" borderId="0" xfId="1" applyFont="1" applyAlignment="1">
      <alignment horizontal="left" vertical="top" wrapText="1"/>
    </xf>
    <xf numFmtId="0" fontId="6" fillId="0" borderId="0" xfId="1" applyFont="1" applyAlignment="1">
      <alignment horizontal="left" vertical="top" wrapText="1"/>
    </xf>
    <xf numFmtId="0" fontId="7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horizontal="left" vertical="center"/>
    </xf>
    <xf numFmtId="0" fontId="7" fillId="0" borderId="20" xfId="0" applyFont="1" applyBorder="1" applyAlignment="1">
      <alignment horizontal="left" vertical="center"/>
    </xf>
    <xf numFmtId="0" fontId="9" fillId="0" borderId="0" xfId="1" applyFont="1" applyAlignment="1">
      <alignment vertical="top"/>
    </xf>
    <xf numFmtId="0" fontId="8" fillId="0" borderId="0" xfId="1" applyFont="1" applyAlignment="1">
      <alignment vertical="top"/>
    </xf>
    <xf numFmtId="0" fontId="6" fillId="0" borderId="0" xfId="1" applyFont="1" applyAlignment="1">
      <alignment vertical="top"/>
    </xf>
    <xf numFmtId="0" fontId="1" fillId="0" borderId="0" xfId="1" applyFont="1" applyAlignment="1">
      <alignment vertical="center" wrapText="1"/>
    </xf>
    <xf numFmtId="0" fontId="3" fillId="0" borderId="0" xfId="1" applyFont="1" applyAlignment="1">
      <alignment horizontal="left" vertical="center"/>
    </xf>
    <xf numFmtId="0" fontId="1" fillId="0" borderId="43" xfId="1" applyFont="1" applyBorder="1" applyAlignment="1">
      <alignment horizontal="center" vertical="center"/>
    </xf>
    <xf numFmtId="0" fontId="1" fillId="0" borderId="5" xfId="1" applyFont="1" applyBorder="1" applyAlignment="1">
      <alignment vertical="center"/>
    </xf>
    <xf numFmtId="0" fontId="7" fillId="0" borderId="6" xfId="1" applyFont="1" applyBorder="1" applyAlignment="1">
      <alignment horizontal="left" vertical="center"/>
    </xf>
    <xf numFmtId="0" fontId="1" fillId="0" borderId="5" xfId="1" applyFont="1" applyBorder="1" applyAlignment="1">
      <alignment horizontal="left" vertical="center"/>
    </xf>
    <xf numFmtId="0" fontId="1" fillId="0" borderId="6" xfId="1" applyFont="1" applyBorder="1" applyAlignment="1">
      <alignment horizontal="left" vertical="center"/>
    </xf>
    <xf numFmtId="0" fontId="1" fillId="0" borderId="7" xfId="1" applyFont="1" applyBorder="1" applyAlignment="1">
      <alignment vertical="center"/>
    </xf>
    <xf numFmtId="0" fontId="1" fillId="0" borderId="6" xfId="1" applyFont="1" applyBorder="1" applyAlignment="1">
      <alignment vertical="center"/>
    </xf>
    <xf numFmtId="38" fontId="7" fillId="0" borderId="15" xfId="2" applyFont="1" applyBorder="1" applyAlignment="1">
      <alignment horizontal="right" vertical="center" indent="1"/>
    </xf>
    <xf numFmtId="38" fontId="7" fillId="0" borderId="1" xfId="2" applyFont="1" applyBorder="1" applyAlignment="1">
      <alignment horizontal="right" vertical="center" indent="1"/>
    </xf>
    <xf numFmtId="38" fontId="7" fillId="0" borderId="14" xfId="2" applyFont="1" applyBorder="1" applyAlignment="1">
      <alignment horizontal="right" vertical="center" indent="1"/>
    </xf>
    <xf numFmtId="38" fontId="7" fillId="0" borderId="16" xfId="2" applyFont="1" applyBorder="1" applyAlignment="1">
      <alignment horizontal="right" vertical="center" indent="1"/>
    </xf>
    <xf numFmtId="38" fontId="7" fillId="0" borderId="4" xfId="2" applyFont="1" applyBorder="1" applyAlignment="1">
      <alignment horizontal="right" vertical="center" indent="1"/>
    </xf>
    <xf numFmtId="38" fontId="7" fillId="0" borderId="38" xfId="2" applyFont="1" applyBorder="1" applyAlignment="1">
      <alignment horizontal="right" vertical="center" indent="1"/>
    </xf>
    <xf numFmtId="0" fontId="7" fillId="2" borderId="0" xfId="1" applyFont="1" applyFill="1" applyAlignment="1">
      <alignment vertical="center"/>
    </xf>
    <xf numFmtId="38" fontId="7" fillId="2" borderId="14" xfId="2" applyFont="1" applyFill="1" applyBorder="1" applyAlignment="1">
      <alignment horizontal="right" vertical="center" indent="1"/>
    </xf>
    <xf numFmtId="38" fontId="7" fillId="2" borderId="1" xfId="2" applyFont="1" applyFill="1" applyBorder="1" applyAlignment="1">
      <alignment horizontal="right" vertical="center" indent="1"/>
    </xf>
    <xf numFmtId="38" fontId="7" fillId="2" borderId="15" xfId="2" applyFont="1" applyFill="1" applyBorder="1" applyAlignment="1">
      <alignment horizontal="right" vertical="center" indent="1"/>
    </xf>
    <xf numFmtId="38" fontId="7" fillId="2" borderId="16" xfId="2" applyFont="1" applyFill="1" applyBorder="1" applyAlignment="1">
      <alignment horizontal="right" vertical="center" indent="1"/>
    </xf>
    <xf numFmtId="38" fontId="7" fillId="2" borderId="4" xfId="2" applyFont="1" applyFill="1" applyBorder="1" applyAlignment="1">
      <alignment horizontal="right" vertical="center" indent="1"/>
    </xf>
    <xf numFmtId="38" fontId="1" fillId="2" borderId="4" xfId="2" applyFont="1" applyFill="1" applyBorder="1" applyAlignment="1">
      <alignment horizontal="right" vertical="center" indent="1"/>
    </xf>
    <xf numFmtId="38" fontId="7" fillId="0" borderId="44" xfId="2" applyFont="1" applyBorder="1" applyAlignment="1">
      <alignment horizontal="right" vertical="center" indent="1"/>
    </xf>
    <xf numFmtId="38" fontId="7" fillId="0" borderId="44" xfId="2" applyFont="1" applyFill="1" applyBorder="1" applyAlignment="1">
      <alignment horizontal="right" vertical="center" indent="1"/>
    </xf>
    <xf numFmtId="0" fontId="1" fillId="0" borderId="20" xfId="1" applyFont="1" applyBorder="1" applyAlignment="1">
      <alignment horizontal="center" vertical="center"/>
    </xf>
    <xf numFmtId="0" fontId="1" fillId="0" borderId="24" xfId="1" applyFont="1" applyBorder="1" applyAlignment="1">
      <alignment horizontal="center" vertical="center"/>
    </xf>
    <xf numFmtId="0" fontId="7" fillId="0" borderId="20" xfId="1" applyFont="1" applyBorder="1" applyAlignment="1">
      <alignment horizontal="center" vertical="center" wrapText="1"/>
    </xf>
    <xf numFmtId="0" fontId="7" fillId="0" borderId="20" xfId="1" applyFont="1" applyBorder="1" applyAlignment="1">
      <alignment horizontal="center" vertical="center"/>
    </xf>
    <xf numFmtId="0" fontId="7" fillId="0" borderId="24" xfId="1" applyFont="1" applyBorder="1" applyAlignment="1">
      <alignment horizontal="center" vertical="center" wrapText="1"/>
    </xf>
    <xf numFmtId="0" fontId="7" fillId="0" borderId="24" xfId="1" applyFont="1" applyBorder="1" applyAlignment="1">
      <alignment horizontal="center" vertical="center"/>
    </xf>
    <xf numFmtId="0" fontId="7" fillId="0" borderId="3" xfId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/>
    </xf>
    <xf numFmtId="0" fontId="1" fillId="0" borderId="39" xfId="1" applyFont="1" applyBorder="1" applyAlignment="1">
      <alignment horizontal="left" vertical="center"/>
    </xf>
    <xf numFmtId="0" fontId="1" fillId="0" borderId="40" xfId="1" applyFont="1" applyBorder="1" applyAlignment="1">
      <alignment horizontal="left" vertical="center"/>
    </xf>
    <xf numFmtId="0" fontId="7" fillId="0" borderId="41" xfId="1" applyFont="1" applyBorder="1" applyAlignment="1">
      <alignment horizontal="left" vertical="center"/>
    </xf>
    <xf numFmtId="0" fontId="7" fillId="0" borderId="20" xfId="1" applyFont="1" applyBorder="1" applyAlignment="1">
      <alignment horizontal="left" vertical="center"/>
    </xf>
    <xf numFmtId="0" fontId="7" fillId="0" borderId="24" xfId="1" applyFont="1" applyBorder="1" applyAlignment="1">
      <alignment horizontal="left" vertical="center"/>
    </xf>
    <xf numFmtId="0" fontId="7" fillId="0" borderId="3" xfId="1" applyFont="1" applyBorder="1" applyAlignment="1">
      <alignment horizontal="left" vertical="center"/>
    </xf>
    <xf numFmtId="0" fontId="1" fillId="0" borderId="20" xfId="1" applyFont="1" applyBorder="1" applyAlignment="1">
      <alignment horizontal="right" vertical="center"/>
    </xf>
    <xf numFmtId="0" fontId="1" fillId="0" borderId="24" xfId="1" applyFont="1" applyBorder="1" applyAlignment="1">
      <alignment horizontal="right" vertical="center"/>
    </xf>
    <xf numFmtId="0" fontId="7" fillId="0" borderId="3" xfId="1" applyFont="1" applyBorder="1" applyAlignment="1">
      <alignment horizontal="right" vertical="center"/>
    </xf>
    <xf numFmtId="0" fontId="7" fillId="0" borderId="20" xfId="1" applyFont="1" applyBorder="1" applyAlignment="1">
      <alignment horizontal="right" vertical="center"/>
    </xf>
    <xf numFmtId="0" fontId="7" fillId="0" borderId="24" xfId="1" applyFont="1" applyBorder="1" applyAlignment="1">
      <alignment horizontal="right" vertical="center"/>
    </xf>
    <xf numFmtId="0" fontId="7" fillId="0" borderId="5" xfId="1" applyFont="1" applyBorder="1" applyAlignment="1">
      <alignment horizontal="center" vertical="center"/>
    </xf>
    <xf numFmtId="0" fontId="7" fillId="0" borderId="7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7" fillId="0" borderId="5" xfId="1" applyFont="1" applyBorder="1" applyAlignment="1">
      <alignment horizontal="left" vertical="center"/>
    </xf>
    <xf numFmtId="0" fontId="7" fillId="0" borderId="7" xfId="1" applyFont="1" applyBorder="1" applyAlignment="1">
      <alignment horizontal="left" vertical="center"/>
    </xf>
    <xf numFmtId="0" fontId="7" fillId="0" borderId="1" xfId="0" applyFont="1" applyBorder="1" applyAlignment="1">
      <alignment horizontal="left" vertical="top" wrapText="1"/>
    </xf>
    <xf numFmtId="0" fontId="7" fillId="0" borderId="3" xfId="0" applyFont="1" applyBorder="1" applyAlignment="1">
      <alignment horizontal="left" vertical="top" wrapText="1"/>
    </xf>
    <xf numFmtId="0" fontId="7" fillId="0" borderId="3" xfId="1" applyFont="1" applyBorder="1" applyAlignment="1">
      <alignment horizontal="left" vertical="center" wrapText="1"/>
    </xf>
    <xf numFmtId="0" fontId="7" fillId="0" borderId="2" xfId="1" applyFont="1" applyBorder="1" applyAlignment="1">
      <alignment horizontal="left" vertical="center" wrapText="1"/>
    </xf>
    <xf numFmtId="0" fontId="7" fillId="0" borderId="1" xfId="1" applyFont="1" applyBorder="1" applyAlignment="1">
      <alignment horizontal="left" vertical="center" wrapText="1"/>
    </xf>
    <xf numFmtId="0" fontId="6" fillId="0" borderId="0" xfId="1" applyFont="1" applyAlignment="1">
      <alignment horizontal="center" vertical="top" wrapText="1"/>
    </xf>
    <xf numFmtId="0" fontId="5" fillId="0" borderId="0" xfId="1" applyFont="1" applyAlignment="1">
      <alignment horizontal="center" vertical="top" wrapText="1"/>
    </xf>
    <xf numFmtId="0" fontId="1" fillId="0" borderId="0" xfId="1" applyFont="1" applyAlignment="1">
      <alignment vertical="top" wrapText="1"/>
    </xf>
    <xf numFmtId="0" fontId="1" fillId="0" borderId="0" xfId="1" applyFont="1" applyAlignment="1">
      <alignment horizontal="left" vertical="top" wrapText="1"/>
    </xf>
    <xf numFmtId="0" fontId="7" fillId="0" borderId="5" xfId="1" applyFont="1" applyBorder="1" applyAlignment="1">
      <alignment horizontal="left" vertical="top" wrapText="1"/>
    </xf>
    <xf numFmtId="0" fontId="7" fillId="0" borderId="7" xfId="1" applyFont="1" applyBorder="1" applyAlignment="1">
      <alignment horizontal="left" vertical="top" wrapText="1"/>
    </xf>
    <xf numFmtId="0" fontId="7" fillId="0" borderId="6" xfId="1" applyFont="1" applyBorder="1" applyAlignment="1">
      <alignment horizontal="left" vertical="top" wrapText="1"/>
    </xf>
    <xf numFmtId="177" fontId="1" fillId="2" borderId="27" xfId="2" applyNumberFormat="1" applyFont="1" applyFill="1" applyBorder="1" applyAlignment="1">
      <alignment horizontal="right" vertical="center"/>
    </xf>
    <xf numFmtId="177" fontId="1" fillId="2" borderId="28" xfId="2" applyNumberFormat="1" applyFont="1" applyFill="1" applyBorder="1" applyAlignment="1">
      <alignment horizontal="right" vertical="center"/>
    </xf>
    <xf numFmtId="0" fontId="1" fillId="0" borderId="28" xfId="1" applyFont="1" applyBorder="1" applyAlignment="1">
      <alignment horizontal="center" vertical="center"/>
    </xf>
    <xf numFmtId="0" fontId="1" fillId="0" borderId="29" xfId="1" applyFont="1" applyBorder="1" applyAlignment="1">
      <alignment horizontal="center" vertical="center"/>
    </xf>
    <xf numFmtId="177" fontId="1" fillId="2" borderId="27" xfId="1" applyNumberFormat="1" applyFont="1" applyFill="1" applyBorder="1" applyAlignment="1">
      <alignment horizontal="right" vertical="center"/>
    </xf>
    <xf numFmtId="177" fontId="1" fillId="2" borderId="28" xfId="1" applyNumberFormat="1" applyFont="1" applyFill="1" applyBorder="1" applyAlignment="1">
      <alignment horizontal="right" vertical="center"/>
    </xf>
    <xf numFmtId="0" fontId="7" fillId="0" borderId="4" xfId="1" applyFont="1" applyBorder="1" applyAlignment="1">
      <alignment horizontal="center" vertical="center"/>
    </xf>
    <xf numFmtId="177" fontId="7" fillId="0" borderId="4" xfId="1" applyNumberFormat="1" applyFont="1" applyBorder="1" applyAlignment="1">
      <alignment horizontal="center" vertical="center"/>
    </xf>
    <xf numFmtId="0" fontId="1" fillId="0" borderId="4" xfId="1" applyFont="1" applyBorder="1" applyAlignment="1">
      <alignment horizontal="center" vertical="center" wrapText="1"/>
    </xf>
    <xf numFmtId="0" fontId="1" fillId="0" borderId="4" xfId="1" applyFont="1" applyBorder="1" applyAlignment="1">
      <alignment horizontal="center" vertical="center"/>
    </xf>
    <xf numFmtId="0" fontId="1" fillId="0" borderId="5" xfId="1" applyFont="1" applyBorder="1" applyAlignment="1">
      <alignment horizontal="center" vertical="center"/>
    </xf>
    <xf numFmtId="177" fontId="1" fillId="0" borderId="27" xfId="2" applyNumberFormat="1" applyFont="1" applyBorder="1" applyAlignment="1">
      <alignment horizontal="right" vertical="center"/>
    </xf>
    <xf numFmtId="177" fontId="1" fillId="0" borderId="28" xfId="2" applyNumberFormat="1" applyFont="1" applyBorder="1" applyAlignment="1">
      <alignment horizontal="right" vertical="center"/>
    </xf>
    <xf numFmtId="176" fontId="7" fillId="2" borderId="4" xfId="3" applyNumberFormat="1" applyFont="1" applyFill="1" applyBorder="1" applyAlignment="1">
      <alignment horizontal="center" vertical="center"/>
    </xf>
    <xf numFmtId="0" fontId="7" fillId="0" borderId="4" xfId="1" applyFont="1" applyBorder="1" applyAlignment="1">
      <alignment vertical="center"/>
    </xf>
    <xf numFmtId="0" fontId="7" fillId="0" borderId="0" xfId="1" applyFont="1" applyAlignment="1">
      <alignment vertical="center" wrapText="1"/>
    </xf>
    <xf numFmtId="0" fontId="7" fillId="0" borderId="4" xfId="1" applyFont="1" applyBorder="1" applyAlignment="1">
      <alignment horizontal="center" vertical="center" wrapText="1"/>
    </xf>
    <xf numFmtId="0" fontId="7" fillId="0" borderId="8" xfId="1" applyFont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0" fontId="1" fillId="0" borderId="11" xfId="1" applyFont="1" applyBorder="1" applyAlignment="1">
      <alignment horizontal="left" vertical="top"/>
    </xf>
    <xf numFmtId="0" fontId="1" fillId="0" borderId="12" xfId="1" applyFont="1" applyBorder="1" applyAlignment="1">
      <alignment horizontal="left" vertical="top"/>
    </xf>
    <xf numFmtId="0" fontId="1" fillId="0" borderId="13" xfId="1" applyFont="1" applyBorder="1" applyAlignment="1">
      <alignment horizontal="left" vertical="top"/>
    </xf>
    <xf numFmtId="0" fontId="1" fillId="0" borderId="8" xfId="1" applyFont="1" applyBorder="1" applyAlignment="1">
      <alignment horizontal="left" vertical="top"/>
    </xf>
    <xf numFmtId="0" fontId="1" fillId="0" borderId="9" xfId="1" applyFont="1" applyBorder="1" applyAlignment="1">
      <alignment horizontal="left" vertical="top"/>
    </xf>
    <xf numFmtId="0" fontId="1" fillId="0" borderId="10" xfId="1" applyFont="1" applyBorder="1" applyAlignment="1">
      <alignment horizontal="left" vertical="top"/>
    </xf>
    <xf numFmtId="177" fontId="7" fillId="2" borderId="4" xfId="1" applyNumberFormat="1" applyFont="1" applyFill="1" applyBorder="1" applyAlignment="1">
      <alignment horizontal="center" vertical="center"/>
    </xf>
    <xf numFmtId="0" fontId="1" fillId="0" borderId="0" xfId="1" applyFont="1" applyAlignment="1">
      <alignment vertical="center"/>
    </xf>
    <xf numFmtId="0" fontId="1" fillId="0" borderId="27" xfId="1" applyFont="1" applyBorder="1" applyAlignment="1">
      <alignment horizontal="center" vertical="center" wrapText="1"/>
    </xf>
    <xf numFmtId="0" fontId="1" fillId="0" borderId="28" xfId="1" applyFont="1" applyBorder="1" applyAlignment="1">
      <alignment horizontal="center" vertical="center" wrapText="1"/>
    </xf>
    <xf numFmtId="0" fontId="1" fillId="0" borderId="29" xfId="1" applyFont="1" applyBorder="1" applyAlignment="1">
      <alignment horizontal="center" vertical="center" wrapText="1"/>
    </xf>
    <xf numFmtId="0" fontId="1" fillId="0" borderId="27" xfId="1" applyFont="1" applyBorder="1" applyAlignment="1">
      <alignment horizontal="center" vertical="center"/>
    </xf>
    <xf numFmtId="0" fontId="7" fillId="0" borderId="4" xfId="1" applyFont="1" applyBorder="1" applyAlignment="1">
      <alignment vertical="center" wrapText="1"/>
    </xf>
    <xf numFmtId="0" fontId="7" fillId="0" borderId="12" xfId="1" applyFont="1" applyBorder="1" applyAlignment="1">
      <alignment vertical="center"/>
    </xf>
    <xf numFmtId="177" fontId="7" fillId="0" borderId="4" xfId="1" applyNumberFormat="1" applyFont="1" applyBorder="1" applyAlignment="1">
      <alignment horizontal="center" vertical="center" wrapText="1"/>
    </xf>
    <xf numFmtId="177" fontId="7" fillId="2" borderId="4" xfId="1" applyNumberFormat="1" applyFont="1" applyFill="1" applyBorder="1" applyAlignment="1">
      <alignment horizontal="center" vertical="center" wrapText="1"/>
    </xf>
    <xf numFmtId="0" fontId="1" fillId="0" borderId="4" xfId="1" applyFont="1" applyBorder="1" applyAlignment="1">
      <alignment horizontal="center" vertical="center" textRotation="255"/>
    </xf>
    <xf numFmtId="0" fontId="1" fillId="0" borderId="4" xfId="1" applyFont="1" applyBorder="1" applyAlignment="1">
      <alignment vertical="center" textRotation="255"/>
    </xf>
    <xf numFmtId="0" fontId="1" fillId="0" borderId="5" xfId="1" applyFont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 wrapText="1"/>
    </xf>
    <xf numFmtId="0" fontId="7" fillId="0" borderId="11" xfId="1" applyFont="1" applyBorder="1" applyAlignment="1">
      <alignment horizontal="center" vertical="center" wrapText="1"/>
    </xf>
    <xf numFmtId="0" fontId="7" fillId="0" borderId="12" xfId="1" applyFont="1" applyBorder="1" applyAlignment="1">
      <alignment horizontal="center" vertical="center" wrapText="1"/>
    </xf>
    <xf numFmtId="0" fontId="7" fillId="0" borderId="13" xfId="1" applyFont="1" applyBorder="1" applyAlignment="1">
      <alignment horizontal="center" vertical="center" wrapText="1"/>
    </xf>
    <xf numFmtId="0" fontId="7" fillId="0" borderId="8" xfId="1" applyFont="1" applyBorder="1" applyAlignment="1">
      <alignment horizontal="center" vertical="center" wrapText="1"/>
    </xf>
    <xf numFmtId="0" fontId="7" fillId="0" borderId="9" xfId="1" applyFont="1" applyBorder="1" applyAlignment="1">
      <alignment horizontal="center" vertical="center" wrapText="1"/>
    </xf>
    <xf numFmtId="0" fontId="7" fillId="0" borderId="10" xfId="1" applyFont="1" applyBorder="1" applyAlignment="1">
      <alignment horizontal="center" vertical="center" wrapText="1"/>
    </xf>
    <xf numFmtId="177" fontId="7" fillId="0" borderId="4" xfId="1" applyNumberFormat="1" applyFont="1" applyBorder="1" applyAlignment="1">
      <alignment horizontal="right" vertical="center" wrapText="1"/>
    </xf>
    <xf numFmtId="0" fontId="7" fillId="0" borderId="14" xfId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1" fillId="0" borderId="5" xfId="1" applyFont="1" applyBorder="1" applyAlignment="1">
      <alignment horizontal="center" vertical="center" textRotation="255"/>
    </xf>
    <xf numFmtId="0" fontId="1" fillId="0" borderId="7" xfId="1" applyFont="1" applyBorder="1" applyAlignment="1">
      <alignment horizontal="center" vertical="center" textRotation="255"/>
    </xf>
    <xf numFmtId="0" fontId="1" fillId="0" borderId="6" xfId="1" applyFont="1" applyBorder="1" applyAlignment="1">
      <alignment horizontal="center" vertical="center" textRotation="255"/>
    </xf>
    <xf numFmtId="0" fontId="10" fillId="0" borderId="42" xfId="1" applyFont="1" applyBorder="1" applyAlignment="1">
      <alignment horizontal="center" vertical="center" textRotation="255"/>
    </xf>
    <xf numFmtId="0" fontId="10" fillId="0" borderId="24" xfId="1" applyFont="1" applyBorder="1" applyAlignment="1">
      <alignment horizontal="center" vertical="center" textRotation="255"/>
    </xf>
    <xf numFmtId="0" fontId="10" fillId="0" borderId="3" xfId="1" applyFont="1" applyBorder="1" applyAlignment="1">
      <alignment horizontal="center" vertical="center" textRotation="255"/>
    </xf>
    <xf numFmtId="0" fontId="10" fillId="0" borderId="20" xfId="1" applyFont="1" applyBorder="1" applyAlignment="1">
      <alignment horizontal="center" vertical="center" textRotation="255"/>
    </xf>
    <xf numFmtId="0" fontId="14" fillId="0" borderId="20" xfId="1" applyFont="1" applyBorder="1" applyAlignment="1">
      <alignment horizontal="center" vertical="center" wrapText="1"/>
    </xf>
    <xf numFmtId="0" fontId="13" fillId="0" borderId="3" xfId="1" applyFont="1" applyBorder="1" applyAlignment="1">
      <alignment horizontal="center" vertical="center"/>
    </xf>
    <xf numFmtId="0" fontId="1" fillId="0" borderId="22" xfId="1" applyFont="1" applyBorder="1" applyAlignment="1">
      <alignment horizontal="center" vertical="center"/>
    </xf>
    <xf numFmtId="0" fontId="1" fillId="0" borderId="21" xfId="1" applyFont="1" applyBorder="1" applyAlignment="1">
      <alignment horizontal="center" vertical="center"/>
    </xf>
    <xf numFmtId="0" fontId="1" fillId="0" borderId="25" xfId="1" applyFont="1" applyBorder="1" applyAlignment="1">
      <alignment horizontal="center" vertical="center"/>
    </xf>
    <xf numFmtId="0" fontId="1" fillId="0" borderId="17" xfId="1" applyFont="1" applyBorder="1" applyAlignment="1">
      <alignment horizontal="center" vertical="center"/>
    </xf>
    <xf numFmtId="0" fontId="10" fillId="0" borderId="20" xfId="1" applyFont="1" applyBorder="1" applyAlignment="1">
      <alignment horizontal="center" vertical="center" wrapText="1"/>
    </xf>
    <xf numFmtId="0" fontId="13" fillId="0" borderId="3" xfId="1" applyFont="1" applyBorder="1" applyAlignment="1">
      <alignment horizontal="center" vertical="center" wrapText="1"/>
    </xf>
    <xf numFmtId="0" fontId="1" fillId="0" borderId="15" xfId="1" applyFont="1" applyBorder="1" applyAlignment="1">
      <alignment horizontal="center" vertical="center"/>
    </xf>
    <xf numFmtId="0" fontId="1" fillId="0" borderId="14" xfId="1" applyFont="1" applyBorder="1" applyAlignment="1">
      <alignment horizontal="center" vertical="center"/>
    </xf>
    <xf numFmtId="0" fontId="10" fillId="0" borderId="20" xfId="1" applyFont="1" applyBorder="1" applyAlignment="1">
      <alignment horizontal="center" vertical="center"/>
    </xf>
    <xf numFmtId="0" fontId="1" fillId="0" borderId="22" xfId="1" applyFont="1" applyBorder="1" applyAlignment="1">
      <alignment horizontal="center" vertical="center" textRotation="255"/>
    </xf>
    <xf numFmtId="0" fontId="1" fillId="0" borderId="25" xfId="1" applyFont="1" applyBorder="1" applyAlignment="1">
      <alignment horizontal="center" vertical="center" textRotation="255"/>
    </xf>
    <xf numFmtId="0" fontId="1" fillId="0" borderId="24" xfId="1" applyFont="1" applyBorder="1" applyAlignment="1">
      <alignment horizontal="center" vertical="center" textRotation="255"/>
    </xf>
    <xf numFmtId="0" fontId="1" fillId="0" borderId="3" xfId="1" applyFont="1" applyBorder="1" applyAlignment="1">
      <alignment horizontal="center" vertical="center" textRotation="255"/>
    </xf>
    <xf numFmtId="0" fontId="1" fillId="0" borderId="20" xfId="1" applyFont="1" applyBorder="1" applyAlignment="1">
      <alignment horizontal="center" vertical="center" textRotation="255"/>
    </xf>
    <xf numFmtId="0" fontId="7" fillId="0" borderId="24" xfId="1" applyFont="1" applyBorder="1" applyAlignment="1">
      <alignment horizontal="center" vertical="center" textRotation="255"/>
    </xf>
    <xf numFmtId="0" fontId="7" fillId="0" borderId="3" xfId="1" applyFont="1" applyBorder="1" applyAlignment="1">
      <alignment horizontal="center" vertical="center" textRotation="255"/>
    </xf>
    <xf numFmtId="0" fontId="7" fillId="0" borderId="25" xfId="1" applyFont="1" applyBorder="1" applyAlignment="1">
      <alignment horizontal="center" vertical="center" textRotation="255"/>
    </xf>
    <xf numFmtId="0" fontId="7" fillId="0" borderId="18" xfId="1" applyFont="1" applyBorder="1" applyAlignment="1">
      <alignment horizontal="center" vertical="center" textRotation="255"/>
    </xf>
    <xf numFmtId="0" fontId="1" fillId="0" borderId="25" xfId="1" applyFont="1" applyBorder="1" applyAlignment="1">
      <alignment horizontal="center" vertical="center" wrapText="1"/>
    </xf>
    <xf numFmtId="0" fontId="1" fillId="0" borderId="26" xfId="1" applyFont="1" applyBorder="1" applyAlignment="1">
      <alignment horizontal="center" vertical="center" wrapText="1"/>
    </xf>
    <xf numFmtId="0" fontId="1" fillId="0" borderId="18" xfId="1" applyFont="1" applyBorder="1" applyAlignment="1">
      <alignment horizontal="center" vertical="center" wrapText="1"/>
    </xf>
    <xf numFmtId="0" fontId="7" fillId="0" borderId="25" xfId="1" applyFont="1" applyBorder="1" applyAlignment="1">
      <alignment horizontal="center" vertical="center" wrapText="1"/>
    </xf>
    <xf numFmtId="0" fontId="7" fillId="0" borderId="0" xfId="1" applyFont="1" applyAlignment="1">
      <alignment horizontal="center" vertical="center" wrapText="1"/>
    </xf>
    <xf numFmtId="0" fontId="1" fillId="0" borderId="18" xfId="1" applyFont="1" applyBorder="1" applyAlignment="1">
      <alignment horizontal="center" vertical="center" textRotation="255"/>
    </xf>
    <xf numFmtId="0" fontId="1" fillId="0" borderId="25" xfId="1" applyFont="1" applyBorder="1" applyAlignment="1">
      <alignment vertical="center"/>
    </xf>
    <xf numFmtId="0" fontId="1" fillId="0" borderId="26" xfId="1" applyFont="1" applyBorder="1" applyAlignment="1">
      <alignment vertical="center"/>
    </xf>
    <xf numFmtId="0" fontId="1" fillId="0" borderId="32" xfId="1" applyFont="1" applyBorder="1" applyAlignment="1">
      <alignment vertical="center"/>
    </xf>
    <xf numFmtId="0" fontId="1" fillId="0" borderId="33" xfId="1" applyFont="1" applyBorder="1" applyAlignment="1">
      <alignment vertical="center"/>
    </xf>
    <xf numFmtId="0" fontId="1" fillId="0" borderId="22" xfId="1" applyFont="1" applyBorder="1" applyAlignment="1">
      <alignment vertical="center"/>
    </xf>
    <xf numFmtId="0" fontId="1" fillId="0" borderId="21" xfId="1" applyFont="1" applyBorder="1" applyAlignment="1">
      <alignment vertical="center"/>
    </xf>
    <xf numFmtId="0" fontId="1" fillId="0" borderId="18" xfId="1" applyFont="1" applyBorder="1" applyAlignment="1">
      <alignment vertical="center"/>
    </xf>
    <xf numFmtId="0" fontId="1" fillId="0" borderId="17" xfId="1" applyFont="1" applyBorder="1" applyAlignment="1">
      <alignment vertical="center"/>
    </xf>
    <xf numFmtId="0" fontId="1" fillId="0" borderId="20" xfId="1" applyFont="1" applyBorder="1" applyAlignment="1">
      <alignment vertical="center" textRotation="255"/>
    </xf>
    <xf numFmtId="0" fontId="7" fillId="0" borderId="24" xfId="1" applyFont="1" applyBorder="1" applyAlignment="1">
      <alignment vertical="center" textRotation="255"/>
    </xf>
    <xf numFmtId="0" fontId="7" fillId="0" borderId="3" xfId="1" applyFont="1" applyBorder="1" applyAlignment="1">
      <alignment vertical="center" textRotation="255"/>
    </xf>
    <xf numFmtId="0" fontId="1" fillId="0" borderId="15" xfId="1" applyFont="1" applyBorder="1" applyAlignment="1">
      <alignment vertical="center"/>
    </xf>
    <xf numFmtId="0" fontId="1" fillId="0" borderId="14" xfId="1" applyFont="1" applyBorder="1" applyAlignment="1">
      <alignment vertical="center"/>
    </xf>
    <xf numFmtId="0" fontId="1" fillId="0" borderId="20" xfId="1" applyFont="1" applyBorder="1" applyAlignment="1">
      <alignment horizontal="center" vertical="center" textRotation="255" wrapText="1"/>
    </xf>
    <xf numFmtId="0" fontId="1" fillId="0" borderId="16" xfId="1" applyFont="1" applyBorder="1" applyAlignment="1">
      <alignment horizontal="center" vertical="center"/>
    </xf>
    <xf numFmtId="0" fontId="1" fillId="0" borderId="19" xfId="1" applyFont="1" applyBorder="1" applyAlignment="1">
      <alignment horizontal="center" vertical="center"/>
    </xf>
    <xf numFmtId="0" fontId="7" fillId="0" borderId="15" xfId="1" applyFont="1" applyBorder="1" applyAlignment="1">
      <alignment horizontal="center" vertical="center"/>
    </xf>
    <xf numFmtId="0" fontId="7" fillId="0" borderId="16" xfId="1" applyFont="1" applyBorder="1" applyAlignment="1">
      <alignment horizontal="center" vertical="center"/>
    </xf>
    <xf numFmtId="0" fontId="1" fillId="0" borderId="4" xfId="1" applyFont="1" applyBorder="1" applyAlignment="1">
      <alignment vertical="center"/>
    </xf>
    <xf numFmtId="0" fontId="1" fillId="0" borderId="22" xfId="1" applyFont="1" applyBorder="1" applyAlignment="1">
      <alignment horizontal="center" vertical="center" wrapText="1"/>
    </xf>
    <xf numFmtId="0" fontId="1" fillId="0" borderId="21" xfId="1" applyFont="1" applyBorder="1" applyAlignment="1">
      <alignment horizontal="center" vertical="center" wrapText="1"/>
    </xf>
    <xf numFmtId="0" fontId="1" fillId="0" borderId="17" xfId="1" applyFont="1" applyBorder="1" applyAlignment="1">
      <alignment horizontal="center" vertical="center" wrapText="1"/>
    </xf>
    <xf numFmtId="0" fontId="7" fillId="0" borderId="22" xfId="1" applyFont="1" applyBorder="1" applyAlignment="1">
      <alignment horizontal="center" vertical="center" wrapText="1"/>
    </xf>
    <xf numFmtId="0" fontId="7" fillId="0" borderId="21" xfId="1" applyFont="1" applyBorder="1" applyAlignment="1">
      <alignment horizontal="center" vertical="center" wrapText="1"/>
    </xf>
    <xf numFmtId="0" fontId="7" fillId="0" borderId="18" xfId="1" applyFont="1" applyBorder="1" applyAlignment="1">
      <alignment horizontal="center" vertical="center" wrapText="1"/>
    </xf>
    <xf numFmtId="0" fontId="7" fillId="0" borderId="17" xfId="1" applyFont="1" applyBorder="1" applyAlignment="1">
      <alignment horizontal="center" vertical="center" wrapText="1"/>
    </xf>
    <xf numFmtId="0" fontId="1" fillId="0" borderId="27" xfId="1" applyFont="1" applyBorder="1" applyAlignment="1">
      <alignment vertical="center"/>
    </xf>
    <xf numFmtId="0" fontId="1" fillId="0" borderId="29" xfId="1" applyFont="1" applyBorder="1" applyAlignment="1">
      <alignment vertical="center"/>
    </xf>
    <xf numFmtId="0" fontId="7" fillId="0" borderId="4" xfId="1" applyFont="1" applyBorder="1" applyAlignment="1">
      <alignment horizontal="center" vertical="center" textRotation="255"/>
    </xf>
    <xf numFmtId="0" fontId="1" fillId="0" borderId="4" xfId="1" applyFont="1" applyBorder="1" applyAlignment="1">
      <alignment horizontal="center" vertical="center" textRotation="255" wrapText="1"/>
    </xf>
    <xf numFmtId="0" fontId="1" fillId="0" borderId="5" xfId="1" applyFont="1" applyBorder="1" applyAlignment="1">
      <alignment vertical="center"/>
    </xf>
    <xf numFmtId="0" fontId="1" fillId="0" borderId="7" xfId="1" applyFont="1" applyBorder="1" applyAlignment="1">
      <alignment vertical="center"/>
    </xf>
    <xf numFmtId="0" fontId="7" fillId="0" borderId="7" xfId="1" applyFont="1" applyBorder="1" applyAlignment="1">
      <alignment vertical="center"/>
    </xf>
    <xf numFmtId="0" fontId="1" fillId="0" borderId="6" xfId="1" applyFont="1" applyBorder="1" applyAlignment="1">
      <alignment vertical="center"/>
    </xf>
    <xf numFmtId="0" fontId="7" fillId="0" borderId="6" xfId="1" applyFont="1" applyBorder="1" applyAlignment="1">
      <alignment vertical="center"/>
    </xf>
    <xf numFmtId="0" fontId="1" fillId="0" borderId="27" xfId="1" applyFont="1" applyBorder="1" applyAlignment="1">
      <alignment vertical="center" wrapText="1"/>
    </xf>
    <xf numFmtId="0" fontId="1" fillId="0" borderId="28" xfId="1" applyFont="1" applyBorder="1" applyAlignment="1">
      <alignment vertical="center" wrapText="1"/>
    </xf>
    <xf numFmtId="0" fontId="1" fillId="0" borderId="29" xfId="1" applyFont="1" applyBorder="1" applyAlignment="1">
      <alignment vertical="center" wrapText="1"/>
    </xf>
    <xf numFmtId="0" fontId="7" fillId="0" borderId="11" xfId="1" applyFont="1" applyBorder="1" applyAlignment="1">
      <alignment vertical="center"/>
    </xf>
    <xf numFmtId="0" fontId="7" fillId="0" borderId="13" xfId="1" applyFont="1" applyBorder="1" applyAlignment="1">
      <alignment vertical="center"/>
    </xf>
    <xf numFmtId="0" fontId="1" fillId="0" borderId="4" xfId="1" applyFont="1" applyBorder="1" applyAlignment="1">
      <alignment horizontal="right" vertical="center" indent="1"/>
    </xf>
    <xf numFmtId="0" fontId="7" fillId="0" borderId="30" xfId="1" applyFont="1" applyBorder="1" applyAlignment="1">
      <alignment vertical="center"/>
    </xf>
    <xf numFmtId="0" fontId="7" fillId="0" borderId="0" xfId="1" applyFont="1" applyAlignment="1">
      <alignment vertical="center"/>
    </xf>
    <xf numFmtId="0" fontId="7" fillId="0" borderId="31" xfId="1" applyFont="1" applyBorder="1" applyAlignment="1">
      <alignment vertical="center"/>
    </xf>
    <xf numFmtId="0" fontId="7" fillId="0" borderId="8" xfId="1" applyFont="1" applyBorder="1" applyAlignment="1">
      <alignment vertical="center"/>
    </xf>
    <xf numFmtId="0" fontId="7" fillId="0" borderId="9" xfId="1" applyFont="1" applyBorder="1" applyAlignment="1">
      <alignment vertical="center"/>
    </xf>
    <xf numFmtId="0" fontId="7" fillId="0" borderId="10" xfId="1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1" fillId="0" borderId="24" xfId="1" applyFont="1" applyBorder="1" applyAlignment="1">
      <alignment vertical="center" textRotation="255"/>
    </xf>
    <xf numFmtId="0" fontId="1" fillId="0" borderId="3" xfId="1" applyFont="1" applyBorder="1" applyAlignment="1">
      <alignment vertical="center" textRotation="255"/>
    </xf>
    <xf numFmtId="0" fontId="1" fillId="0" borderId="30" xfId="1" applyFont="1" applyBorder="1" applyAlignment="1">
      <alignment vertical="top" wrapText="1"/>
    </xf>
    <xf numFmtId="0" fontId="1" fillId="0" borderId="31" xfId="1" applyFont="1" applyBorder="1" applyAlignment="1">
      <alignment vertical="top" wrapText="1"/>
    </xf>
    <xf numFmtId="0" fontId="7" fillId="0" borderId="8" xfId="1" applyFont="1" applyBorder="1" applyAlignment="1">
      <alignment vertical="top" wrapText="1"/>
    </xf>
    <xf numFmtId="0" fontId="7" fillId="0" borderId="9" xfId="1" applyFont="1" applyBorder="1" applyAlignment="1">
      <alignment vertical="top" wrapText="1"/>
    </xf>
    <xf numFmtId="0" fontId="7" fillId="0" borderId="10" xfId="1" applyFont="1" applyBorder="1" applyAlignment="1">
      <alignment vertical="top" wrapText="1"/>
    </xf>
  </cellXfs>
  <cellStyles count="4">
    <cellStyle name="パーセント" xfId="3" builtinId="5"/>
    <cellStyle name="桁区切り" xfId="2" builtinId="6"/>
    <cellStyle name="標準" xfId="0" builtinId="0"/>
    <cellStyle name="標準 2" xfId="1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52"/>
  <sheetViews>
    <sheetView view="pageLayout" zoomScale="115" zoomScaleNormal="100" zoomScalePageLayoutView="115" workbookViewId="0">
      <selection sqref="A1:B1"/>
    </sheetView>
  </sheetViews>
  <sheetFormatPr defaultColWidth="2.6640625" defaultRowHeight="14.1" customHeight="1" x14ac:dyDescent="0.2"/>
  <cols>
    <col min="1" max="36" width="2.6640625" style="2" customWidth="1"/>
    <col min="37" max="16384" width="2.6640625" style="2"/>
  </cols>
  <sheetData>
    <row r="1" spans="1:36" ht="14.1" customHeight="1" x14ac:dyDescent="0.2">
      <c r="A1" s="1">
        <v>1</v>
      </c>
      <c r="B1" s="1">
        <v>2</v>
      </c>
      <c r="C1" s="1">
        <v>3</v>
      </c>
      <c r="D1" s="1">
        <v>4</v>
      </c>
      <c r="E1" s="1">
        <v>5</v>
      </c>
      <c r="F1" s="1">
        <v>6</v>
      </c>
      <c r="G1" s="1">
        <v>7</v>
      </c>
      <c r="H1" s="1">
        <v>8</v>
      </c>
      <c r="I1" s="1">
        <v>9</v>
      </c>
      <c r="J1" s="1">
        <v>10</v>
      </c>
      <c r="K1" s="1">
        <v>11</v>
      </c>
      <c r="L1" s="1">
        <v>12</v>
      </c>
      <c r="M1" s="1">
        <v>13</v>
      </c>
      <c r="N1" s="1">
        <v>14</v>
      </c>
      <c r="O1" s="1">
        <v>15</v>
      </c>
      <c r="P1" s="1">
        <v>16</v>
      </c>
      <c r="Q1" s="1">
        <v>17</v>
      </c>
      <c r="R1" s="1">
        <v>18</v>
      </c>
      <c r="S1" s="1">
        <v>19</v>
      </c>
      <c r="T1" s="1">
        <v>20</v>
      </c>
      <c r="U1" s="1">
        <v>21</v>
      </c>
      <c r="V1" s="1">
        <v>22</v>
      </c>
      <c r="W1" s="1">
        <v>23</v>
      </c>
      <c r="X1" s="1">
        <v>24</v>
      </c>
      <c r="Y1" s="1">
        <v>25</v>
      </c>
      <c r="Z1" s="1">
        <v>26</v>
      </c>
      <c r="AA1" s="1">
        <v>27</v>
      </c>
      <c r="AB1" s="1">
        <v>28</v>
      </c>
      <c r="AC1" s="1">
        <v>29</v>
      </c>
      <c r="AD1" s="1">
        <v>30</v>
      </c>
      <c r="AE1" s="1">
        <v>31</v>
      </c>
      <c r="AF1" s="1">
        <v>32</v>
      </c>
      <c r="AG1" s="1">
        <v>33</v>
      </c>
      <c r="AH1" s="1">
        <v>34</v>
      </c>
      <c r="AI1" s="1">
        <v>35</v>
      </c>
      <c r="AJ1" s="1">
        <v>36</v>
      </c>
    </row>
    <row r="2" spans="1:36" ht="14.1" customHeight="1" x14ac:dyDescent="0.2">
      <c r="A2" s="1">
        <v>2</v>
      </c>
    </row>
    <row r="3" spans="1:36" ht="14.1" customHeight="1" x14ac:dyDescent="0.2">
      <c r="A3" s="1">
        <v>3</v>
      </c>
    </row>
    <row r="4" spans="1:36" ht="14.1" customHeight="1" x14ac:dyDescent="0.2">
      <c r="A4" s="1">
        <v>4</v>
      </c>
    </row>
    <row r="5" spans="1:36" ht="14.1" customHeight="1" x14ac:dyDescent="0.2">
      <c r="A5" s="1">
        <v>5</v>
      </c>
    </row>
    <row r="6" spans="1:36" ht="14.1" customHeight="1" x14ac:dyDescent="0.2">
      <c r="A6" s="1">
        <v>6</v>
      </c>
    </row>
    <row r="7" spans="1:36" ht="14.1" customHeight="1" x14ac:dyDescent="0.2">
      <c r="A7" s="1">
        <v>7</v>
      </c>
    </row>
    <row r="8" spans="1:36" ht="14.1" customHeight="1" x14ac:dyDescent="0.2">
      <c r="A8" s="1">
        <v>8</v>
      </c>
    </row>
    <row r="9" spans="1:36" ht="14.1" customHeight="1" x14ac:dyDescent="0.2">
      <c r="A9" s="1">
        <v>9</v>
      </c>
    </row>
    <row r="10" spans="1:36" ht="14.1" customHeight="1" x14ac:dyDescent="0.2">
      <c r="A10" s="1">
        <v>10</v>
      </c>
    </row>
    <row r="11" spans="1:36" ht="14.1" customHeight="1" x14ac:dyDescent="0.2">
      <c r="A11" s="1">
        <v>11</v>
      </c>
    </row>
    <row r="12" spans="1:36" ht="14.1" customHeight="1" x14ac:dyDescent="0.2">
      <c r="A12" s="1">
        <v>12</v>
      </c>
    </row>
    <row r="13" spans="1:36" ht="14.1" customHeight="1" x14ac:dyDescent="0.2">
      <c r="A13" s="1">
        <v>13</v>
      </c>
    </row>
    <row r="14" spans="1:36" ht="14.1" customHeight="1" x14ac:dyDescent="0.2">
      <c r="A14" s="1">
        <v>14</v>
      </c>
    </row>
    <row r="15" spans="1:36" ht="14.1" customHeight="1" x14ac:dyDescent="0.2">
      <c r="A15" s="1">
        <v>15</v>
      </c>
    </row>
    <row r="16" spans="1:36" ht="14.1" customHeight="1" x14ac:dyDescent="0.2">
      <c r="A16" s="1">
        <v>16</v>
      </c>
    </row>
    <row r="17" spans="1:1" ht="14.1" customHeight="1" x14ac:dyDescent="0.2">
      <c r="A17" s="1">
        <v>17</v>
      </c>
    </row>
    <row r="18" spans="1:1" ht="14.1" customHeight="1" x14ac:dyDescent="0.2">
      <c r="A18" s="1">
        <v>18</v>
      </c>
    </row>
    <row r="19" spans="1:1" ht="14.1" customHeight="1" x14ac:dyDescent="0.2">
      <c r="A19" s="1">
        <v>19</v>
      </c>
    </row>
    <row r="20" spans="1:1" ht="14.1" customHeight="1" x14ac:dyDescent="0.2">
      <c r="A20" s="1">
        <v>20</v>
      </c>
    </row>
    <row r="21" spans="1:1" ht="14.1" customHeight="1" x14ac:dyDescent="0.2">
      <c r="A21" s="1">
        <v>21</v>
      </c>
    </row>
    <row r="22" spans="1:1" ht="14.1" customHeight="1" x14ac:dyDescent="0.2">
      <c r="A22" s="1">
        <v>22</v>
      </c>
    </row>
    <row r="23" spans="1:1" ht="14.1" customHeight="1" x14ac:dyDescent="0.2">
      <c r="A23" s="1">
        <v>23</v>
      </c>
    </row>
    <row r="24" spans="1:1" ht="14.1" customHeight="1" x14ac:dyDescent="0.2">
      <c r="A24" s="1">
        <v>24</v>
      </c>
    </row>
    <row r="25" spans="1:1" ht="14.1" customHeight="1" x14ac:dyDescent="0.2">
      <c r="A25" s="1">
        <v>25</v>
      </c>
    </row>
    <row r="26" spans="1:1" ht="14.1" customHeight="1" x14ac:dyDescent="0.2">
      <c r="A26" s="1">
        <v>26</v>
      </c>
    </row>
    <row r="27" spans="1:1" ht="14.1" customHeight="1" x14ac:dyDescent="0.2">
      <c r="A27" s="1">
        <v>27</v>
      </c>
    </row>
    <row r="28" spans="1:1" ht="14.1" customHeight="1" x14ac:dyDescent="0.2">
      <c r="A28" s="1">
        <v>28</v>
      </c>
    </row>
    <row r="29" spans="1:1" ht="14.1" customHeight="1" x14ac:dyDescent="0.2">
      <c r="A29" s="1">
        <v>29</v>
      </c>
    </row>
    <row r="30" spans="1:1" ht="14.1" customHeight="1" x14ac:dyDescent="0.2">
      <c r="A30" s="1">
        <v>30</v>
      </c>
    </row>
    <row r="31" spans="1:1" ht="14.1" customHeight="1" x14ac:dyDescent="0.2">
      <c r="A31" s="1">
        <v>31</v>
      </c>
    </row>
    <row r="32" spans="1:1" ht="14.1" customHeight="1" x14ac:dyDescent="0.2">
      <c r="A32" s="1">
        <v>32</v>
      </c>
    </row>
    <row r="33" spans="1:1" ht="14.1" customHeight="1" x14ac:dyDescent="0.2">
      <c r="A33" s="1">
        <v>33</v>
      </c>
    </row>
    <row r="34" spans="1:1" ht="14.1" customHeight="1" x14ac:dyDescent="0.2">
      <c r="A34" s="1">
        <v>34</v>
      </c>
    </row>
    <row r="35" spans="1:1" ht="14.1" customHeight="1" x14ac:dyDescent="0.2">
      <c r="A35" s="1">
        <v>35</v>
      </c>
    </row>
    <row r="36" spans="1:1" ht="14.1" customHeight="1" x14ac:dyDescent="0.2">
      <c r="A36" s="1">
        <v>36</v>
      </c>
    </row>
    <row r="37" spans="1:1" ht="14.1" customHeight="1" x14ac:dyDescent="0.2">
      <c r="A37" s="1">
        <v>37</v>
      </c>
    </row>
    <row r="38" spans="1:1" ht="14.1" customHeight="1" x14ac:dyDescent="0.2">
      <c r="A38" s="1">
        <v>38</v>
      </c>
    </row>
    <row r="39" spans="1:1" ht="14.1" customHeight="1" x14ac:dyDescent="0.2">
      <c r="A39" s="1">
        <v>39</v>
      </c>
    </row>
    <row r="40" spans="1:1" ht="14.1" customHeight="1" x14ac:dyDescent="0.2">
      <c r="A40" s="1">
        <v>40</v>
      </c>
    </row>
    <row r="41" spans="1:1" ht="14.1" customHeight="1" x14ac:dyDescent="0.2">
      <c r="A41" s="1">
        <v>41</v>
      </c>
    </row>
    <row r="42" spans="1:1" ht="14.1" customHeight="1" x14ac:dyDescent="0.2">
      <c r="A42" s="1">
        <v>42</v>
      </c>
    </row>
    <row r="43" spans="1:1" ht="14.1" customHeight="1" x14ac:dyDescent="0.2">
      <c r="A43" s="1">
        <v>43</v>
      </c>
    </row>
    <row r="44" spans="1:1" ht="14.1" customHeight="1" x14ac:dyDescent="0.2">
      <c r="A44" s="1">
        <v>44</v>
      </c>
    </row>
    <row r="45" spans="1:1" ht="14.1" customHeight="1" x14ac:dyDescent="0.2">
      <c r="A45" s="1">
        <v>45</v>
      </c>
    </row>
    <row r="46" spans="1:1" ht="14.1" customHeight="1" x14ac:dyDescent="0.2">
      <c r="A46" s="1">
        <v>46</v>
      </c>
    </row>
    <row r="47" spans="1:1" ht="14.1" customHeight="1" x14ac:dyDescent="0.2">
      <c r="A47" s="1">
        <v>47</v>
      </c>
    </row>
    <row r="48" spans="1:1" ht="14.1" customHeight="1" x14ac:dyDescent="0.2">
      <c r="A48" s="1">
        <v>48</v>
      </c>
    </row>
    <row r="49" spans="1:1" ht="14.1" customHeight="1" x14ac:dyDescent="0.2">
      <c r="A49" s="1">
        <v>49</v>
      </c>
    </row>
    <row r="50" spans="1:1" ht="14.1" customHeight="1" x14ac:dyDescent="0.2">
      <c r="A50" s="1">
        <v>50</v>
      </c>
    </row>
    <row r="51" spans="1:1" ht="14.1" customHeight="1" x14ac:dyDescent="0.2">
      <c r="A51" s="1">
        <v>51</v>
      </c>
    </row>
    <row r="52" spans="1:1" ht="14.1" customHeight="1" x14ac:dyDescent="0.2">
      <c r="A52" s="1">
        <v>52</v>
      </c>
    </row>
  </sheetData>
  <phoneticPr fontId="4"/>
  <pageMargins left="0.74803149606299213" right="0.74803149606299213" top="0.74803149606299213" bottom="0.74803149606299213" header="0.31496062992125984" footer="0.31496062992125984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E34"/>
  <sheetViews>
    <sheetView zoomScaleNormal="100" workbookViewId="0">
      <selection activeCell="C28" sqref="C28"/>
    </sheetView>
  </sheetViews>
  <sheetFormatPr defaultColWidth="9.33203125" defaultRowHeight="14.1" customHeight="1" x14ac:dyDescent="0.2"/>
  <cols>
    <col min="1" max="1" width="5.5" style="15" customWidth="1"/>
    <col min="2" max="4" width="30.33203125" style="15" customWidth="1"/>
    <col min="5" max="5" width="2.1640625" style="15" customWidth="1"/>
    <col min="6" max="16384" width="9.33203125" style="15"/>
  </cols>
  <sheetData>
    <row r="1" spans="1:5" ht="14.1" customHeight="1" x14ac:dyDescent="0.2">
      <c r="A1" s="18" t="s">
        <v>140</v>
      </c>
      <c r="B1" s="18"/>
      <c r="C1" s="18"/>
      <c r="D1" s="18"/>
      <c r="E1" s="18"/>
    </row>
    <row r="2" spans="1:5" ht="14.1" customHeight="1" x14ac:dyDescent="0.2">
      <c r="A2" s="18"/>
      <c r="B2" s="18"/>
      <c r="C2" s="18"/>
      <c r="D2" s="60" t="s">
        <v>141</v>
      </c>
      <c r="E2" s="18"/>
    </row>
    <row r="3" spans="1:5" ht="14.1" customHeight="1" x14ac:dyDescent="0.2">
      <c r="B3" s="18"/>
      <c r="C3" s="18"/>
      <c r="D3" s="60" t="s">
        <v>122</v>
      </c>
      <c r="E3" s="18"/>
    </row>
    <row r="4" spans="1:5" ht="18.600000000000001" customHeight="1" x14ac:dyDescent="0.2">
      <c r="A4" s="192" t="s">
        <v>246</v>
      </c>
      <c r="B4" s="192"/>
      <c r="C4" s="61" t="s">
        <v>144</v>
      </c>
      <c r="D4" s="34" t="s">
        <v>123</v>
      </c>
    </row>
    <row r="5" spans="1:5" ht="18.600000000000001" customHeight="1" x14ac:dyDescent="0.2">
      <c r="A5" s="267" t="s">
        <v>147</v>
      </c>
      <c r="B5" s="268"/>
      <c r="C5" s="131"/>
      <c r="D5" s="139" t="e">
        <f>C5/'２経営活動(8)1酪農①経営'!$E$8</f>
        <v>#DIV/0!</v>
      </c>
    </row>
    <row r="6" spans="1:5" ht="18.600000000000001" customHeight="1" x14ac:dyDescent="0.2">
      <c r="A6" s="265" t="s">
        <v>145</v>
      </c>
      <c r="B6" s="266"/>
      <c r="C6" s="131"/>
      <c r="D6" s="139" t="e">
        <f>C6/'２経営活動(8)1酪農①経営'!$E$8</f>
        <v>#DIV/0!</v>
      </c>
    </row>
    <row r="7" spans="1:5" ht="18.600000000000001" customHeight="1" x14ac:dyDescent="0.2">
      <c r="A7" s="265" t="s">
        <v>124</v>
      </c>
      <c r="B7" s="266"/>
      <c r="C7" s="131"/>
      <c r="D7" s="139" t="e">
        <f>C7/'２経営活動(8)1酪農①経営'!$E$8</f>
        <v>#DIV/0!</v>
      </c>
    </row>
    <row r="8" spans="1:5" ht="18.600000000000001" customHeight="1" x14ac:dyDescent="0.2">
      <c r="A8" s="265" t="s">
        <v>125</v>
      </c>
      <c r="B8" s="266"/>
      <c r="C8" s="131"/>
      <c r="D8" s="139" t="e">
        <f>C8/'２経営活動(8)1酪農①経営'!$E$8</f>
        <v>#DIV/0!</v>
      </c>
    </row>
    <row r="9" spans="1:5" ht="18.600000000000001" customHeight="1" x14ac:dyDescent="0.2">
      <c r="A9" s="271" t="s">
        <v>148</v>
      </c>
      <c r="B9" s="272"/>
      <c r="C9" s="131"/>
      <c r="D9" s="139" t="e">
        <f>C9/'２経営活動(8)1酪農①経営'!$E$8</f>
        <v>#DIV/0!</v>
      </c>
    </row>
    <row r="10" spans="1:5" ht="18.600000000000001" customHeight="1" x14ac:dyDescent="0.2">
      <c r="A10" s="273" t="s">
        <v>146</v>
      </c>
      <c r="B10" s="55" t="s">
        <v>149</v>
      </c>
      <c r="C10" s="131"/>
      <c r="D10" s="139" t="e">
        <f>C10/'２経営活動(8)1酪農①経営'!$E$8</f>
        <v>#DIV/0!</v>
      </c>
    </row>
    <row r="11" spans="1:5" ht="18.600000000000001" customHeight="1" x14ac:dyDescent="0.2">
      <c r="A11" s="274"/>
      <c r="B11" s="57" t="s">
        <v>150</v>
      </c>
      <c r="C11" s="131"/>
      <c r="D11" s="139" t="e">
        <f>C11/'２経営活動(8)1酪農①経営'!$E$8</f>
        <v>#DIV/0!</v>
      </c>
    </row>
    <row r="12" spans="1:5" ht="18.600000000000001" customHeight="1" x14ac:dyDescent="0.2">
      <c r="A12" s="275"/>
      <c r="B12" s="54" t="s">
        <v>156</v>
      </c>
      <c r="C12" s="140">
        <f>SUBTOTAL(9,C10:C11)</f>
        <v>0</v>
      </c>
      <c r="D12" s="139" t="e">
        <f>C12/'２経営活動(8)1酪農①経営'!$E$8</f>
        <v>#DIV/0!</v>
      </c>
    </row>
    <row r="13" spans="1:5" ht="18.600000000000001" customHeight="1" x14ac:dyDescent="0.2">
      <c r="A13" s="269" t="s">
        <v>126</v>
      </c>
      <c r="B13" s="270"/>
      <c r="C13" s="131"/>
      <c r="D13" s="139" t="e">
        <f>C13/'２経営活動(8)1酪農①経営'!$E$8</f>
        <v>#DIV/0!</v>
      </c>
    </row>
    <row r="14" spans="1:5" ht="18.600000000000001" customHeight="1" x14ac:dyDescent="0.2">
      <c r="A14" s="265" t="s">
        <v>151</v>
      </c>
      <c r="B14" s="266"/>
      <c r="C14" s="131"/>
      <c r="D14" s="139" t="e">
        <f>C14/'２経営活動(8)1酪農①経営'!$E$8</f>
        <v>#DIV/0!</v>
      </c>
    </row>
    <row r="15" spans="1:5" ht="18.600000000000001" customHeight="1" x14ac:dyDescent="0.2">
      <c r="A15" s="271" t="s">
        <v>152</v>
      </c>
      <c r="B15" s="272"/>
      <c r="C15" s="131"/>
      <c r="D15" s="139" t="e">
        <f>C15/'２経営活動(8)1酪農①経営'!$E$8</f>
        <v>#DIV/0!</v>
      </c>
    </row>
    <row r="16" spans="1:5" ht="18.600000000000001" customHeight="1" x14ac:dyDescent="0.2">
      <c r="A16" s="273" t="s">
        <v>157</v>
      </c>
      <c r="B16" s="86" t="s">
        <v>153</v>
      </c>
      <c r="C16" s="131"/>
      <c r="D16" s="139" t="e">
        <f>C16/'２経営活動(8)1酪農①経営'!$E$8</f>
        <v>#DIV/0!</v>
      </c>
    </row>
    <row r="17" spans="1:4" ht="18.600000000000001" customHeight="1" x14ac:dyDescent="0.2">
      <c r="A17" s="274"/>
      <c r="B17" s="40" t="s">
        <v>127</v>
      </c>
      <c r="C17" s="131"/>
      <c r="D17" s="139" t="e">
        <f>C17/'２経営活動(8)1酪農①経営'!$E$8</f>
        <v>#DIV/0!</v>
      </c>
    </row>
    <row r="18" spans="1:4" ht="18.600000000000001" customHeight="1" x14ac:dyDescent="0.2">
      <c r="A18" s="274"/>
      <c r="B18" s="40" t="s">
        <v>128</v>
      </c>
      <c r="C18" s="131"/>
      <c r="D18" s="139" t="e">
        <f>C18/'２経営活動(8)1酪農①経営'!$E$8</f>
        <v>#DIV/0!</v>
      </c>
    </row>
    <row r="19" spans="1:4" ht="18.600000000000001" customHeight="1" x14ac:dyDescent="0.2">
      <c r="A19" s="274"/>
      <c r="B19" s="87" t="s">
        <v>154</v>
      </c>
      <c r="C19" s="131"/>
      <c r="D19" s="139" t="e">
        <f>C19/'２経営活動(8)1酪農①経営'!$E$8</f>
        <v>#DIV/0!</v>
      </c>
    </row>
    <row r="20" spans="1:4" ht="18.600000000000001" customHeight="1" x14ac:dyDescent="0.2">
      <c r="A20" s="275"/>
      <c r="B20" s="54" t="s">
        <v>156</v>
      </c>
      <c r="C20" s="140">
        <f>SUBTOTAL(9,C16:C19)</f>
        <v>0</v>
      </c>
      <c r="D20" s="139" t="e">
        <f>C20/'２経営活動(8)1酪農①経営'!$E$8</f>
        <v>#DIV/0!</v>
      </c>
    </row>
    <row r="21" spans="1:4" ht="18.600000000000001" customHeight="1" x14ac:dyDescent="0.2">
      <c r="A21" s="269" t="s">
        <v>155</v>
      </c>
      <c r="B21" s="270"/>
      <c r="C21" s="131"/>
      <c r="D21" s="139" t="e">
        <f>C21/'２経営活動(8)1酪農①経営'!$E$8</f>
        <v>#DIV/0!</v>
      </c>
    </row>
    <row r="22" spans="1:4" ht="18.600000000000001" customHeight="1" x14ac:dyDescent="0.2">
      <c r="A22" s="265" t="s">
        <v>129</v>
      </c>
      <c r="B22" s="266"/>
      <c r="C22" s="131"/>
      <c r="D22" s="139" t="e">
        <f>C22/'２経営活動(8)1酪農①経営'!$E$8</f>
        <v>#DIV/0!</v>
      </c>
    </row>
    <row r="23" spans="1:4" ht="18.600000000000001" customHeight="1" x14ac:dyDescent="0.2">
      <c r="A23" s="265" t="s">
        <v>130</v>
      </c>
      <c r="B23" s="266"/>
      <c r="C23" s="131"/>
      <c r="D23" s="139" t="e">
        <f>C23/'２経営活動(8)1酪農①経営'!$E$8</f>
        <v>#DIV/0!</v>
      </c>
    </row>
    <row r="24" spans="1:4" ht="18.600000000000001" customHeight="1" x14ac:dyDescent="0.2">
      <c r="A24" s="271" t="s">
        <v>131</v>
      </c>
      <c r="B24" s="272"/>
      <c r="C24" s="131"/>
      <c r="D24" s="139" t="e">
        <f>C24/'２経営活動(8)1酪農①経営'!$E$8</f>
        <v>#DIV/0!</v>
      </c>
    </row>
    <row r="25" spans="1:4" ht="18.600000000000001" customHeight="1" x14ac:dyDescent="0.2">
      <c r="A25" s="247" t="s">
        <v>132</v>
      </c>
      <c r="B25" s="248"/>
      <c r="C25" s="140">
        <f>SUBTOTAL(9,C5:C24)</f>
        <v>0</v>
      </c>
      <c r="D25" s="139" t="e">
        <f>C25/'２経営活動(8)1酪農①経営'!$E$8</f>
        <v>#DIV/0!</v>
      </c>
    </row>
    <row r="26" spans="1:4" ht="18.600000000000001" customHeight="1" x14ac:dyDescent="0.2">
      <c r="A26" s="269" t="s">
        <v>133</v>
      </c>
      <c r="B26" s="270"/>
      <c r="C26" s="131"/>
      <c r="D26" s="139" t="e">
        <f>C26/'２経営活動(8)1酪農①経営'!$E$8</f>
        <v>#DIV/0!</v>
      </c>
    </row>
    <row r="27" spans="1:4" ht="18.600000000000001" customHeight="1" x14ac:dyDescent="0.2">
      <c r="A27" s="265" t="s">
        <v>134</v>
      </c>
      <c r="B27" s="266"/>
      <c r="C27" s="131"/>
      <c r="D27" s="139" t="e">
        <f>C27/'２経営活動(8)1酪農①経営'!$E$8</f>
        <v>#DIV/0!</v>
      </c>
    </row>
    <row r="28" spans="1:4" ht="18.600000000000001" customHeight="1" x14ac:dyDescent="0.2">
      <c r="A28" s="271" t="s">
        <v>135</v>
      </c>
      <c r="B28" s="272"/>
      <c r="C28" s="131"/>
      <c r="D28" s="139" t="e">
        <f>C28/'２経営活動(8)1酪農①経営'!$E$8</f>
        <v>#DIV/0!</v>
      </c>
    </row>
    <row r="29" spans="1:4" ht="18.600000000000001" customHeight="1" x14ac:dyDescent="0.2">
      <c r="A29" s="269" t="s">
        <v>136</v>
      </c>
      <c r="B29" s="270"/>
      <c r="C29" s="131"/>
      <c r="D29" s="139" t="e">
        <f>C29/'２経営活動(8)1酪農①経営'!$E$8</f>
        <v>#DIV/0!</v>
      </c>
    </row>
    <row r="30" spans="1:4" ht="18.600000000000001" customHeight="1" x14ac:dyDescent="0.2">
      <c r="A30" s="265" t="s">
        <v>137</v>
      </c>
      <c r="B30" s="266"/>
      <c r="C30" s="131"/>
      <c r="D30" s="139" t="e">
        <f>C30/'２経営活動(8)1酪農①経営'!$E$8</f>
        <v>#DIV/0!</v>
      </c>
    </row>
    <row r="31" spans="1:4" ht="18.600000000000001" customHeight="1" x14ac:dyDescent="0.2">
      <c r="A31" s="271" t="s">
        <v>138</v>
      </c>
      <c r="B31" s="272"/>
      <c r="C31" s="131"/>
      <c r="D31" s="139" t="e">
        <f>C31/'２経営活動(8)1酪農①経営'!$E$8</f>
        <v>#DIV/0!</v>
      </c>
    </row>
    <row r="32" spans="1:4" ht="18.600000000000001" customHeight="1" x14ac:dyDescent="0.2">
      <c r="A32" s="276" t="s">
        <v>139</v>
      </c>
      <c r="B32" s="277"/>
      <c r="C32" s="140">
        <f>C25+C26-C27-C28-C29-C31</f>
        <v>0</v>
      </c>
      <c r="D32" s="139" t="e">
        <f>C32/'２経営活動(8)1酪農①経営'!$E$8</f>
        <v>#DIV/0!</v>
      </c>
    </row>
    <row r="33" spans="1:4" ht="18.600000000000001" customHeight="1" x14ac:dyDescent="0.2">
      <c r="A33" s="276" t="s">
        <v>143</v>
      </c>
      <c r="B33" s="277"/>
      <c r="C33" s="140" t="e">
        <f>C32/'２経営活動(8)1酪農①経営'!E10*100</f>
        <v>#DIV/0!</v>
      </c>
      <c r="D33" s="145"/>
    </row>
    <row r="34" spans="1:4" ht="18.600000000000001" customHeight="1" x14ac:dyDescent="0.2">
      <c r="A34" s="276" t="s">
        <v>142</v>
      </c>
      <c r="B34" s="277"/>
      <c r="C34" s="131"/>
      <c r="D34" s="145"/>
    </row>
  </sheetData>
  <mergeCells count="25">
    <mergeCell ref="A4:B4"/>
    <mergeCell ref="A10:A12"/>
    <mergeCell ref="A16:A20"/>
    <mergeCell ref="A25:B25"/>
    <mergeCell ref="A34:B34"/>
    <mergeCell ref="A33:B33"/>
    <mergeCell ref="A32:B32"/>
    <mergeCell ref="A31:B31"/>
    <mergeCell ref="A30:B30"/>
    <mergeCell ref="A29:B29"/>
    <mergeCell ref="A28:B28"/>
    <mergeCell ref="A27:B27"/>
    <mergeCell ref="A26:B26"/>
    <mergeCell ref="A24:B24"/>
    <mergeCell ref="A23:B23"/>
    <mergeCell ref="A22:B22"/>
    <mergeCell ref="A8:B8"/>
    <mergeCell ref="A7:B7"/>
    <mergeCell ref="A6:B6"/>
    <mergeCell ref="A5:B5"/>
    <mergeCell ref="A21:B21"/>
    <mergeCell ref="A15:B15"/>
    <mergeCell ref="A14:B14"/>
    <mergeCell ref="A13:B13"/>
    <mergeCell ref="A9:B9"/>
  </mergeCells>
  <phoneticPr fontId="4"/>
  <pageMargins left="0.74803149606299213" right="0.74803149606299213" top="0.74803149606299213" bottom="0.74803149606299213" header="0.31496062992125984" footer="0.31496062992125984"/>
  <pageSetup paperSize="9" scale="99" fitToHeight="0" orientation="portrait" errors="blank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I38"/>
  <sheetViews>
    <sheetView topLeftCell="A22" zoomScaleNormal="100" workbookViewId="0">
      <selection activeCell="D9" sqref="D9"/>
    </sheetView>
  </sheetViews>
  <sheetFormatPr defaultColWidth="9.33203125" defaultRowHeight="14.1" customHeight="1" x14ac:dyDescent="0.2"/>
  <cols>
    <col min="1" max="2" width="5.5" style="15" customWidth="1"/>
    <col min="3" max="3" width="24.6640625" style="15" customWidth="1"/>
    <col min="4" max="5" width="30.33203125" style="15" customWidth="1"/>
    <col min="6" max="7" width="5.5" style="15" customWidth="1"/>
    <col min="8" max="8" width="24.5" style="15" customWidth="1"/>
    <col min="9" max="9" width="2.1640625" style="15" customWidth="1"/>
    <col min="10" max="16384" width="9.33203125" style="15"/>
  </cols>
  <sheetData>
    <row r="1" spans="1:9" ht="14.1" customHeight="1" x14ac:dyDescent="0.2">
      <c r="A1" s="18" t="s">
        <v>158</v>
      </c>
      <c r="B1" s="18"/>
      <c r="C1" s="18"/>
      <c r="D1" s="18"/>
      <c r="E1" s="18"/>
      <c r="F1" s="18"/>
      <c r="G1" s="18"/>
      <c r="H1" s="18"/>
      <c r="I1" s="18"/>
    </row>
    <row r="2" spans="1:9" ht="14.1" customHeight="1" x14ac:dyDescent="0.2">
      <c r="A2" s="18"/>
      <c r="B2" s="18"/>
      <c r="C2" s="18"/>
      <c r="D2" s="18"/>
      <c r="E2" s="60" t="s">
        <v>115</v>
      </c>
      <c r="F2" s="18"/>
      <c r="H2" s="18"/>
      <c r="I2" s="18"/>
    </row>
    <row r="3" spans="1:9" ht="14.1" customHeight="1" x14ac:dyDescent="0.2">
      <c r="A3" s="18"/>
      <c r="B3" s="18"/>
      <c r="C3" s="18"/>
      <c r="D3" s="18"/>
      <c r="E3" s="60" t="s">
        <v>172</v>
      </c>
      <c r="F3" s="18"/>
      <c r="H3" s="18"/>
      <c r="I3" s="18"/>
    </row>
    <row r="4" spans="1:9" ht="18.600000000000001" customHeight="1" x14ac:dyDescent="0.2">
      <c r="A4" s="247" t="s">
        <v>252</v>
      </c>
      <c r="B4" s="279"/>
      <c r="C4" s="248"/>
      <c r="D4" s="54" t="s">
        <v>253</v>
      </c>
      <c r="E4" s="34" t="s">
        <v>123</v>
      </c>
    </row>
    <row r="5" spans="1:9" ht="18.600000000000001" customHeight="1" x14ac:dyDescent="0.2">
      <c r="A5" s="254" t="s">
        <v>177</v>
      </c>
      <c r="B5" s="269" t="s">
        <v>159</v>
      </c>
      <c r="C5" s="270"/>
      <c r="D5" s="131"/>
      <c r="E5" s="139" t="e">
        <f>D5/'２経営活動(8)1酪農①経営'!$E$8</f>
        <v>#DIV/0!</v>
      </c>
    </row>
    <row r="6" spans="1:9" ht="18.600000000000001" customHeight="1" x14ac:dyDescent="0.2">
      <c r="A6" s="255"/>
      <c r="B6" s="265" t="s">
        <v>160</v>
      </c>
      <c r="C6" s="266"/>
      <c r="D6" s="131"/>
      <c r="E6" s="139" t="e">
        <f>D6/'２経営活動(8)1酪農①経営'!$E$8</f>
        <v>#DIV/0!</v>
      </c>
    </row>
    <row r="7" spans="1:9" ht="18.600000000000001" customHeight="1" x14ac:dyDescent="0.2">
      <c r="A7" s="255"/>
      <c r="B7" s="59"/>
      <c r="C7" s="18" t="s">
        <v>180</v>
      </c>
      <c r="D7" s="131"/>
      <c r="E7" s="139" t="e">
        <f>D7/'２経営活動(8)1酪農①経営'!$E$8</f>
        <v>#DIV/0!</v>
      </c>
    </row>
    <row r="8" spans="1:9" ht="18.600000000000001" customHeight="1" x14ac:dyDescent="0.2">
      <c r="A8" s="255"/>
      <c r="B8" s="265" t="s">
        <v>161</v>
      </c>
      <c r="C8" s="266"/>
      <c r="D8" s="131"/>
      <c r="E8" s="139" t="e">
        <f>D8/'２経営活動(8)1酪農①経営'!$E$8</f>
        <v>#DIV/0!</v>
      </c>
    </row>
    <row r="9" spans="1:9" ht="18.600000000000001" customHeight="1" x14ac:dyDescent="0.2">
      <c r="A9" s="255"/>
      <c r="B9" s="271" t="s">
        <v>181</v>
      </c>
      <c r="C9" s="272"/>
      <c r="D9" s="131"/>
      <c r="E9" s="139" t="e">
        <f>D9/'２経営活動(8)1酪農①経営'!$E$8</f>
        <v>#DIV/0!</v>
      </c>
    </row>
    <row r="10" spans="1:9" ht="18.600000000000001" customHeight="1" x14ac:dyDescent="0.2">
      <c r="A10" s="256"/>
      <c r="B10" s="247" t="s">
        <v>40</v>
      </c>
      <c r="C10" s="248"/>
      <c r="D10" s="140">
        <f>SUM(D5:D6,D8:D9)</f>
        <v>0</v>
      </c>
      <c r="E10" s="139" t="e">
        <f>D10/'２経営活動(8)1酪農①経営'!$E$8</f>
        <v>#DIV/0!</v>
      </c>
    </row>
    <row r="11" spans="1:9" ht="18.600000000000001" customHeight="1" x14ac:dyDescent="0.2">
      <c r="A11" s="254" t="s">
        <v>178</v>
      </c>
      <c r="B11" s="269" t="s">
        <v>133</v>
      </c>
      <c r="C11" s="270"/>
      <c r="D11" s="140">
        <f>'２経営活動(8)1酪農②当期生産'!C26</f>
        <v>0</v>
      </c>
      <c r="E11" s="139" t="e">
        <f>D11/'２経営活動(8)1酪農①経営'!$E$8</f>
        <v>#DIV/0!</v>
      </c>
    </row>
    <row r="12" spans="1:9" ht="18.600000000000001" customHeight="1" x14ac:dyDescent="0.2">
      <c r="A12" s="252"/>
      <c r="B12" s="265" t="s">
        <v>132</v>
      </c>
      <c r="C12" s="266"/>
      <c r="D12" s="140">
        <f>'２経営活動(8)1酪農②当期生産'!C25</f>
        <v>0</v>
      </c>
      <c r="E12" s="139" t="e">
        <f>D12/'２経営活動(8)1酪農①経営'!$E$8</f>
        <v>#DIV/0!</v>
      </c>
    </row>
    <row r="13" spans="1:9" ht="18.600000000000001" customHeight="1" x14ac:dyDescent="0.2">
      <c r="A13" s="252"/>
      <c r="B13" s="265" t="s">
        <v>134</v>
      </c>
      <c r="C13" s="266"/>
      <c r="D13" s="140">
        <f>'２経営活動(8)1酪農②当期生産'!C27</f>
        <v>0</v>
      </c>
      <c r="E13" s="139" t="e">
        <f>D13/'２経営活動(8)1酪農①経営'!$E$8</f>
        <v>#DIV/0!</v>
      </c>
    </row>
    <row r="14" spans="1:9" ht="18.600000000000001" customHeight="1" x14ac:dyDescent="0.2">
      <c r="A14" s="252"/>
      <c r="B14" s="265" t="s">
        <v>135</v>
      </c>
      <c r="C14" s="266"/>
      <c r="D14" s="140">
        <f>'２経営活動(8)1酪農②当期生産'!C28</f>
        <v>0</v>
      </c>
      <c r="E14" s="139" t="e">
        <f>D14/'２経営活動(8)1酪農①経営'!$E$8</f>
        <v>#DIV/0!</v>
      </c>
    </row>
    <row r="15" spans="1:9" ht="18.600000000000001" customHeight="1" x14ac:dyDescent="0.2">
      <c r="A15" s="252"/>
      <c r="B15" s="265" t="s">
        <v>163</v>
      </c>
      <c r="C15" s="266"/>
      <c r="D15" s="131"/>
      <c r="E15" s="139" t="e">
        <f>D15/'２経営活動(8)1酪農①経営'!$E$8</f>
        <v>#DIV/0!</v>
      </c>
    </row>
    <row r="16" spans="1:9" ht="18.600000000000001" customHeight="1" x14ac:dyDescent="0.2">
      <c r="A16" s="264"/>
      <c r="B16" s="283" t="s">
        <v>162</v>
      </c>
      <c r="C16" s="283"/>
      <c r="D16" s="141">
        <f>D11+D12-D13-D14-D15</f>
        <v>0</v>
      </c>
      <c r="E16" s="139" t="e">
        <f>D16/'２経営活動(8)1酪農①経営'!$E$8</f>
        <v>#DIV/0!</v>
      </c>
    </row>
    <row r="17" spans="1:5" ht="18.600000000000001" customHeight="1" x14ac:dyDescent="0.2">
      <c r="A17" s="247" t="s">
        <v>174</v>
      </c>
      <c r="B17" s="280"/>
      <c r="C17" s="244"/>
      <c r="D17" s="140">
        <f>D10-D16</f>
        <v>0</v>
      </c>
      <c r="E17" s="139" t="e">
        <f>D17/'２経営活動(8)1酪農①経営'!$E$8</f>
        <v>#DIV/0!</v>
      </c>
    </row>
    <row r="18" spans="1:5" ht="18.600000000000001" customHeight="1" x14ac:dyDescent="0.2">
      <c r="A18" s="254" t="s">
        <v>173</v>
      </c>
      <c r="B18" s="269" t="s">
        <v>164</v>
      </c>
      <c r="C18" s="270"/>
      <c r="D18" s="131"/>
      <c r="E18" s="139" t="e">
        <f>D18/'２経営活動(8)1酪農①経営'!$E$8</f>
        <v>#DIV/0!</v>
      </c>
    </row>
    <row r="19" spans="1:5" ht="18.600000000000001" customHeight="1" x14ac:dyDescent="0.2">
      <c r="A19" s="252"/>
      <c r="B19" s="265" t="s">
        <v>165</v>
      </c>
      <c r="C19" s="266"/>
      <c r="D19" s="131"/>
      <c r="E19" s="139" t="e">
        <f>D19/'２経営活動(8)1酪農①経営'!$E$8</f>
        <v>#DIV/0!</v>
      </c>
    </row>
    <row r="20" spans="1:5" ht="18.600000000000001" customHeight="1" x14ac:dyDescent="0.2">
      <c r="A20" s="252"/>
      <c r="B20" s="265" t="s">
        <v>166</v>
      </c>
      <c r="C20" s="266"/>
      <c r="D20" s="131"/>
      <c r="E20" s="139" t="e">
        <f>D20/'２経営活動(8)1酪農①経営'!$E$8</f>
        <v>#DIV/0!</v>
      </c>
    </row>
    <row r="21" spans="1:5" ht="18.600000000000001" customHeight="1" x14ac:dyDescent="0.2">
      <c r="A21" s="252"/>
      <c r="B21" s="271" t="s">
        <v>182</v>
      </c>
      <c r="C21" s="272"/>
      <c r="D21" s="131"/>
      <c r="E21" s="139" t="e">
        <f>D21/'２経営活動(8)1酪農①経営'!$E$8</f>
        <v>#DIV/0!</v>
      </c>
    </row>
    <row r="22" spans="1:5" ht="18.600000000000001" customHeight="1" x14ac:dyDescent="0.2">
      <c r="A22" s="252"/>
      <c r="B22" s="278" t="s">
        <v>179</v>
      </c>
      <c r="C22" s="55" t="s">
        <v>149</v>
      </c>
      <c r="D22" s="131"/>
      <c r="E22" s="139" t="e">
        <f>D22/'２経営活動(8)1酪農①経営'!$E$8</f>
        <v>#DIV/0!</v>
      </c>
    </row>
    <row r="23" spans="1:5" ht="18.600000000000001" customHeight="1" x14ac:dyDescent="0.2">
      <c r="A23" s="252"/>
      <c r="B23" s="255"/>
      <c r="C23" s="59" t="s">
        <v>150</v>
      </c>
      <c r="D23" s="131"/>
      <c r="E23" s="139" t="e">
        <f>D23/'２経営活動(8)1酪農①経営'!$E$8</f>
        <v>#DIV/0!</v>
      </c>
    </row>
    <row r="24" spans="1:5" ht="18.600000000000001" customHeight="1" x14ac:dyDescent="0.2">
      <c r="A24" s="252"/>
      <c r="B24" s="258"/>
      <c r="C24" s="19" t="s">
        <v>268</v>
      </c>
      <c r="D24" s="141">
        <f>SUBTOTAL(9,D22:D23)</f>
        <v>0</v>
      </c>
      <c r="E24" s="139" t="e">
        <f>D24/'２経営活動(8)1酪農①経営'!$E$8</f>
        <v>#DIV/0!</v>
      </c>
    </row>
    <row r="25" spans="1:5" ht="18.600000000000001" customHeight="1" x14ac:dyDescent="0.2">
      <c r="A25" s="252"/>
      <c r="B25" s="276" t="s">
        <v>181</v>
      </c>
      <c r="C25" s="272"/>
      <c r="D25" s="131"/>
      <c r="E25" s="139" t="e">
        <f>D25/'２経営活動(8)1酪農①経営'!$E$8</f>
        <v>#DIV/0!</v>
      </c>
    </row>
    <row r="26" spans="1:5" ht="18.600000000000001" customHeight="1" x14ac:dyDescent="0.2">
      <c r="A26" s="253"/>
      <c r="B26" s="247" t="s">
        <v>40</v>
      </c>
      <c r="C26" s="248"/>
      <c r="D26" s="140">
        <f>SUBTOTAL(9,D18:D25)</f>
        <v>0</v>
      </c>
      <c r="E26" s="139" t="e">
        <f>D26/'２経営活動(8)1酪農①経営'!$E$8</f>
        <v>#DIV/0!</v>
      </c>
    </row>
    <row r="27" spans="1:5" ht="18.600000000000001" customHeight="1" x14ac:dyDescent="0.2">
      <c r="A27" s="247" t="s">
        <v>176</v>
      </c>
      <c r="B27" s="279"/>
      <c r="C27" s="248"/>
      <c r="D27" s="140">
        <f>D17-D26</f>
        <v>0</v>
      </c>
      <c r="E27" s="139" t="e">
        <f>D27/'２経営活動(8)1酪農①経営'!$E$8</f>
        <v>#DIV/0!</v>
      </c>
    </row>
    <row r="28" spans="1:5" ht="18.600000000000001" customHeight="1" x14ac:dyDescent="0.2">
      <c r="A28" s="278" t="s">
        <v>184</v>
      </c>
      <c r="B28" s="269" t="s">
        <v>167</v>
      </c>
      <c r="C28" s="270"/>
      <c r="D28" s="131"/>
      <c r="E28" s="139" t="e">
        <f>D28/'２経営活動(8)1酪農①経営'!$E$8</f>
        <v>#DIV/0!</v>
      </c>
    </row>
    <row r="29" spans="1:5" ht="18.600000000000001" customHeight="1" x14ac:dyDescent="0.2">
      <c r="A29" s="255"/>
      <c r="B29" s="265" t="s">
        <v>168</v>
      </c>
      <c r="C29" s="266"/>
      <c r="D29" s="131"/>
      <c r="E29" s="139" t="e">
        <f>D29/'２経営活動(8)1酪農①経営'!$E$8</f>
        <v>#DIV/0!</v>
      </c>
    </row>
    <row r="30" spans="1:5" ht="18.600000000000001" customHeight="1" x14ac:dyDescent="0.2">
      <c r="A30" s="255"/>
      <c r="B30" s="271" t="s">
        <v>181</v>
      </c>
      <c r="C30" s="272"/>
      <c r="D30" s="131"/>
      <c r="E30" s="139" t="e">
        <f>D30/'２経営活動(8)1酪農①経営'!$E$8</f>
        <v>#DIV/0!</v>
      </c>
    </row>
    <row r="31" spans="1:5" ht="18.600000000000001" customHeight="1" x14ac:dyDescent="0.2">
      <c r="A31" s="256"/>
      <c r="B31" s="247" t="s">
        <v>40</v>
      </c>
      <c r="C31" s="248"/>
      <c r="D31" s="140">
        <f>SUM(D28:D30)</f>
        <v>0</v>
      </c>
      <c r="E31" s="139" t="e">
        <f>D31/'２経営活動(8)1酪農①経営'!$E$8</f>
        <v>#DIV/0!</v>
      </c>
    </row>
    <row r="32" spans="1:5" ht="18.600000000000001" customHeight="1" x14ac:dyDescent="0.2">
      <c r="A32" s="254" t="s">
        <v>185</v>
      </c>
      <c r="B32" s="269" t="s">
        <v>169</v>
      </c>
      <c r="C32" s="270"/>
      <c r="D32" s="131"/>
      <c r="E32" s="139" t="e">
        <f>D32/'２経営活動(8)1酪農①経営'!$E$8</f>
        <v>#DIV/0!</v>
      </c>
    </row>
    <row r="33" spans="1:5" ht="18.600000000000001" customHeight="1" x14ac:dyDescent="0.2">
      <c r="A33" s="255"/>
      <c r="B33" s="265" t="s">
        <v>170</v>
      </c>
      <c r="C33" s="266"/>
      <c r="D33" s="131"/>
      <c r="E33" s="139" t="e">
        <f>D33/'２経営活動(8)1酪農①経営'!$E$8</f>
        <v>#DIV/0!</v>
      </c>
    </row>
    <row r="34" spans="1:5" ht="18.600000000000001" customHeight="1" x14ac:dyDescent="0.2">
      <c r="A34" s="255"/>
      <c r="B34" s="265" t="s">
        <v>171</v>
      </c>
      <c r="C34" s="266"/>
      <c r="D34" s="131"/>
      <c r="E34" s="139" t="e">
        <f>D34/'２経営活動(8)1酪農①経営'!$E$8</f>
        <v>#DIV/0!</v>
      </c>
    </row>
    <row r="35" spans="1:5" ht="18.600000000000001" customHeight="1" x14ac:dyDescent="0.2">
      <c r="A35" s="255"/>
      <c r="B35" s="271" t="s">
        <v>181</v>
      </c>
      <c r="C35" s="272"/>
      <c r="D35" s="131"/>
      <c r="E35" s="139" t="e">
        <f>D35/'２経営活動(8)1酪農①経営'!$E$8</f>
        <v>#DIV/0!</v>
      </c>
    </row>
    <row r="36" spans="1:5" ht="18.600000000000001" customHeight="1" x14ac:dyDescent="0.2">
      <c r="A36" s="256"/>
      <c r="B36" s="247" t="s">
        <v>40</v>
      </c>
      <c r="C36" s="248"/>
      <c r="D36" s="140">
        <f>SUM(D32:D35)</f>
        <v>0</v>
      </c>
      <c r="E36" s="139" t="e">
        <f>D36/'２経営活動(8)1酪農①経営'!$E$8</f>
        <v>#DIV/0!</v>
      </c>
    </row>
    <row r="37" spans="1:5" ht="18.600000000000001" customHeight="1" x14ac:dyDescent="0.2">
      <c r="A37" s="281" t="s">
        <v>183</v>
      </c>
      <c r="B37" s="282"/>
      <c r="C37" s="230"/>
      <c r="D37" s="140">
        <f>D27+D31-D36</f>
        <v>0</v>
      </c>
      <c r="E37" s="139" t="e">
        <f>D37/'２経営活動(8)1酪農①経営'!$E$8</f>
        <v>#DIV/0!</v>
      </c>
    </row>
    <row r="38" spans="1:5" ht="18.600000000000001" customHeight="1" x14ac:dyDescent="0.2">
      <c r="A38" s="281" t="s">
        <v>175</v>
      </c>
      <c r="B38" s="282"/>
      <c r="C38" s="230"/>
      <c r="D38" s="140">
        <f>D37+'２経営活動(8)1酪農②当期生産'!C11+'２経営活動(8)1酪農③損益'!D23</f>
        <v>0</v>
      </c>
      <c r="E38" s="139" t="e">
        <f>D38/'２経営活動(8)1酪農①経営'!$E$8</f>
        <v>#DIV/0!</v>
      </c>
    </row>
  </sheetData>
  <mergeCells count="37">
    <mergeCell ref="B30:C30"/>
    <mergeCell ref="B32:C32"/>
    <mergeCell ref="B33:C33"/>
    <mergeCell ref="B34:C34"/>
    <mergeCell ref="B35:C35"/>
    <mergeCell ref="A37:C37"/>
    <mergeCell ref="A38:C38"/>
    <mergeCell ref="B5:C5"/>
    <mergeCell ref="B6:C6"/>
    <mergeCell ref="B8:C8"/>
    <mergeCell ref="B9:C9"/>
    <mergeCell ref="B11:C11"/>
    <mergeCell ref="B12:C12"/>
    <mergeCell ref="B13:C13"/>
    <mergeCell ref="B14:C14"/>
    <mergeCell ref="B15:C15"/>
    <mergeCell ref="B16:C16"/>
    <mergeCell ref="B18:C18"/>
    <mergeCell ref="B19:C19"/>
    <mergeCell ref="B20:C20"/>
    <mergeCell ref="B21:C21"/>
    <mergeCell ref="A18:A26"/>
    <mergeCell ref="A28:A31"/>
    <mergeCell ref="A32:A36"/>
    <mergeCell ref="A4:C4"/>
    <mergeCell ref="A5:A10"/>
    <mergeCell ref="A11:A16"/>
    <mergeCell ref="B22:B24"/>
    <mergeCell ref="A17:C17"/>
    <mergeCell ref="B26:C26"/>
    <mergeCell ref="B31:C31"/>
    <mergeCell ref="B36:C36"/>
    <mergeCell ref="A27:C27"/>
    <mergeCell ref="B10:C10"/>
    <mergeCell ref="B25:C25"/>
    <mergeCell ref="B28:C28"/>
    <mergeCell ref="B29:C29"/>
  </mergeCells>
  <phoneticPr fontId="4"/>
  <pageMargins left="0.74803149606299213" right="0.74803149606299213" top="0.74803149606299213" bottom="0.74803149606299213" header="0.31496062992125984" footer="0.31496062992125984"/>
  <pageSetup paperSize="9" fitToHeight="0" orientation="portrait" errors="blank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G31"/>
  <sheetViews>
    <sheetView topLeftCell="A8" zoomScaleNormal="100" workbookViewId="0">
      <selection activeCell="C20" sqref="C20"/>
    </sheetView>
  </sheetViews>
  <sheetFormatPr defaultColWidth="9.33203125" defaultRowHeight="14.1" customHeight="1" x14ac:dyDescent="0.2"/>
  <cols>
    <col min="1" max="1" width="2.6640625" style="24" customWidth="1"/>
    <col min="2" max="2" width="18.5" style="24" customWidth="1"/>
    <col min="3" max="3" width="21" style="24" customWidth="1"/>
    <col min="4" max="5" width="18.5" style="24" customWidth="1"/>
    <col min="6" max="6" width="15.6640625" style="24" customWidth="1"/>
    <col min="7" max="7" width="19.6640625" style="24" customWidth="1"/>
    <col min="8" max="16384" width="9.33203125" style="24"/>
  </cols>
  <sheetData>
    <row r="1" spans="1:7" ht="14.1" customHeight="1" x14ac:dyDescent="0.2">
      <c r="A1" s="18" t="s">
        <v>223</v>
      </c>
      <c r="B1" s="18"/>
      <c r="C1" s="18"/>
      <c r="D1" s="18"/>
      <c r="E1" s="18"/>
      <c r="F1" s="18"/>
      <c r="G1" s="18"/>
    </row>
    <row r="2" spans="1:7" ht="14.1" customHeight="1" x14ac:dyDescent="0.2">
      <c r="A2" s="18"/>
      <c r="B2" s="18"/>
      <c r="C2" s="18"/>
      <c r="D2" s="18"/>
      <c r="E2" s="18"/>
      <c r="F2" s="60" t="s">
        <v>115</v>
      </c>
      <c r="G2" s="18"/>
    </row>
    <row r="3" spans="1:7" ht="19.7" customHeight="1" x14ac:dyDescent="0.2">
      <c r="A3" s="68" t="s">
        <v>186</v>
      </c>
      <c r="B3" s="69"/>
      <c r="C3" s="69"/>
      <c r="D3" s="69"/>
      <c r="E3" s="69"/>
      <c r="F3" s="70"/>
    </row>
    <row r="4" spans="1:7" ht="19.7" customHeight="1" x14ac:dyDescent="0.2">
      <c r="A4" s="71"/>
      <c r="B4" s="63" t="s">
        <v>187</v>
      </c>
      <c r="C4" s="58" t="s">
        <v>188</v>
      </c>
      <c r="D4" s="58" t="s">
        <v>189</v>
      </c>
      <c r="E4" s="64"/>
      <c r="F4" s="72"/>
    </row>
    <row r="5" spans="1:7" ht="19.7" customHeight="1" x14ac:dyDescent="0.2">
      <c r="A5" s="73" t="s">
        <v>190</v>
      </c>
      <c r="B5" s="62"/>
      <c r="C5" s="62"/>
      <c r="D5" s="62"/>
      <c r="E5" s="62"/>
      <c r="F5" s="74"/>
    </row>
    <row r="6" spans="1:7" ht="19.7" customHeight="1" x14ac:dyDescent="0.2">
      <c r="A6" s="71"/>
      <c r="B6" s="58" t="s">
        <v>191</v>
      </c>
      <c r="C6" s="58" t="s">
        <v>192</v>
      </c>
      <c r="D6" s="58"/>
      <c r="E6" s="64"/>
      <c r="F6" s="72"/>
    </row>
    <row r="7" spans="1:7" ht="19.7" customHeight="1" x14ac:dyDescent="0.2">
      <c r="A7" s="73" t="s">
        <v>193</v>
      </c>
      <c r="B7" s="62"/>
      <c r="C7" s="62"/>
      <c r="D7" s="62"/>
      <c r="E7" s="62"/>
      <c r="F7" s="74"/>
    </row>
    <row r="8" spans="1:7" ht="19.7" customHeight="1" x14ac:dyDescent="0.2">
      <c r="A8" s="71"/>
      <c r="B8" s="58" t="s">
        <v>194</v>
      </c>
      <c r="C8" s="58" t="s">
        <v>195</v>
      </c>
      <c r="D8" s="58" t="s">
        <v>196</v>
      </c>
      <c r="E8" s="24" t="s">
        <v>197</v>
      </c>
      <c r="F8" s="75"/>
    </row>
    <row r="9" spans="1:7" ht="19.7" customHeight="1" x14ac:dyDescent="0.2">
      <c r="A9" s="76" t="s">
        <v>408</v>
      </c>
      <c r="B9" s="65"/>
      <c r="C9" s="65"/>
      <c r="D9" s="65"/>
      <c r="E9" s="65"/>
      <c r="F9" s="77"/>
    </row>
    <row r="10" spans="1:7" ht="19.7" customHeight="1" x14ac:dyDescent="0.2">
      <c r="A10" s="71"/>
      <c r="B10" s="63" t="s">
        <v>198</v>
      </c>
      <c r="C10" s="64" t="s">
        <v>199</v>
      </c>
      <c r="D10" s="64"/>
      <c r="E10" s="64"/>
      <c r="F10" s="72"/>
    </row>
    <row r="11" spans="1:7" ht="19.7" customHeight="1" x14ac:dyDescent="0.2">
      <c r="A11" s="78" t="s">
        <v>200</v>
      </c>
      <c r="B11" s="56"/>
      <c r="C11" s="56"/>
      <c r="D11" s="56"/>
      <c r="E11" s="56"/>
      <c r="F11" s="79"/>
    </row>
    <row r="12" spans="1:7" ht="19.7" customHeight="1" x14ac:dyDescent="0.2">
      <c r="A12" s="71"/>
      <c r="B12" s="63" t="s">
        <v>198</v>
      </c>
      <c r="C12" s="64" t="s">
        <v>199</v>
      </c>
      <c r="D12" s="64"/>
      <c r="E12" s="64"/>
      <c r="F12" s="72"/>
    </row>
    <row r="13" spans="1:7" ht="19.7" customHeight="1" x14ac:dyDescent="0.2">
      <c r="A13" s="78" t="s">
        <v>201</v>
      </c>
      <c r="B13" s="56"/>
      <c r="C13" s="56"/>
      <c r="D13" s="56"/>
      <c r="E13" s="56"/>
      <c r="F13" s="79"/>
    </row>
    <row r="14" spans="1:7" ht="19.7" customHeight="1" x14ac:dyDescent="0.2">
      <c r="A14" s="71"/>
      <c r="B14" s="58" t="s">
        <v>340</v>
      </c>
      <c r="C14" s="58" t="s">
        <v>202</v>
      </c>
      <c r="D14" s="58"/>
      <c r="E14" s="58"/>
      <c r="F14" s="80"/>
    </row>
    <row r="15" spans="1:7" ht="19.7" customHeight="1" x14ac:dyDescent="0.2">
      <c r="A15" s="78" t="s">
        <v>203</v>
      </c>
      <c r="B15" s="56"/>
      <c r="C15" s="56"/>
      <c r="D15" s="56"/>
      <c r="E15" s="56"/>
      <c r="F15" s="79"/>
    </row>
    <row r="16" spans="1:7" ht="19.7" customHeight="1" x14ac:dyDescent="0.2">
      <c r="A16" s="81"/>
      <c r="B16" s="67" t="s">
        <v>198</v>
      </c>
      <c r="C16" s="18" t="s">
        <v>204</v>
      </c>
      <c r="D16" s="18" t="s">
        <v>205</v>
      </c>
      <c r="E16" s="67" t="s">
        <v>206</v>
      </c>
      <c r="F16" s="75" t="s">
        <v>207</v>
      </c>
    </row>
    <row r="17" spans="1:6" ht="19.7" customHeight="1" x14ac:dyDescent="0.2">
      <c r="A17" s="71"/>
      <c r="B17" s="58" t="s">
        <v>208</v>
      </c>
      <c r="C17" s="58" t="s">
        <v>292</v>
      </c>
      <c r="D17" s="58"/>
      <c r="E17" s="58"/>
      <c r="F17" s="72"/>
    </row>
    <row r="18" spans="1:6" ht="19.7" customHeight="1" x14ac:dyDescent="0.2">
      <c r="A18" s="78" t="s">
        <v>209</v>
      </c>
      <c r="B18" s="56"/>
      <c r="C18" s="56"/>
      <c r="D18" s="56"/>
      <c r="E18" s="56"/>
      <c r="F18" s="79"/>
    </row>
    <row r="19" spans="1:6" ht="19.7" customHeight="1" x14ac:dyDescent="0.2">
      <c r="A19" s="81"/>
      <c r="B19" s="67" t="s">
        <v>198</v>
      </c>
      <c r="C19" s="18" t="s">
        <v>210</v>
      </c>
      <c r="D19" s="18" t="s">
        <v>211</v>
      </c>
      <c r="E19" s="24" t="s">
        <v>212</v>
      </c>
      <c r="F19" s="75"/>
    </row>
    <row r="20" spans="1:6" ht="19.7" customHeight="1" x14ac:dyDescent="0.2">
      <c r="A20" s="82"/>
      <c r="B20" s="58" t="s">
        <v>300</v>
      </c>
      <c r="C20" s="58"/>
      <c r="D20" s="58"/>
      <c r="E20" s="64"/>
      <c r="F20" s="72"/>
    </row>
    <row r="21" spans="1:6" ht="19.7" customHeight="1" x14ac:dyDescent="0.2">
      <c r="A21" s="78" t="s">
        <v>213</v>
      </c>
      <c r="B21" s="56"/>
      <c r="C21" s="56"/>
      <c r="D21" s="56"/>
      <c r="E21" s="56"/>
      <c r="F21" s="79"/>
    </row>
    <row r="22" spans="1:6" ht="19.7" customHeight="1" x14ac:dyDescent="0.2">
      <c r="A22" s="71"/>
      <c r="B22" s="63" t="s">
        <v>198</v>
      </c>
      <c r="C22" s="58" t="s">
        <v>214</v>
      </c>
      <c r="D22" s="58" t="s">
        <v>215</v>
      </c>
      <c r="E22" s="64"/>
      <c r="F22" s="72"/>
    </row>
    <row r="23" spans="1:6" ht="19.7" customHeight="1" x14ac:dyDescent="0.2">
      <c r="A23" s="76" t="s">
        <v>219</v>
      </c>
      <c r="B23" s="65"/>
      <c r="C23" s="65"/>
      <c r="D23" s="65"/>
      <c r="E23" s="65"/>
      <c r="F23" s="77"/>
    </row>
    <row r="24" spans="1:6" ht="19.7" customHeight="1" x14ac:dyDescent="0.2">
      <c r="A24" s="81"/>
      <c r="B24" s="67" t="s">
        <v>198</v>
      </c>
      <c r="C24" s="18" t="s">
        <v>216</v>
      </c>
      <c r="D24" s="18" t="s">
        <v>222</v>
      </c>
      <c r="E24" s="24" t="s">
        <v>217</v>
      </c>
      <c r="F24" s="75"/>
    </row>
    <row r="25" spans="1:6" ht="19.7" customHeight="1" x14ac:dyDescent="0.2">
      <c r="A25" s="82"/>
      <c r="B25" s="58" t="s">
        <v>218</v>
      </c>
      <c r="C25" s="66"/>
      <c r="D25" s="66"/>
      <c r="E25" s="64"/>
      <c r="F25" s="72"/>
    </row>
    <row r="26" spans="1:6" ht="19.7" customHeight="1" x14ac:dyDescent="0.2">
      <c r="A26" s="83" t="s">
        <v>409</v>
      </c>
      <c r="B26" s="62"/>
      <c r="C26" s="62"/>
      <c r="D26" s="62"/>
      <c r="E26" s="62"/>
      <c r="F26" s="74"/>
    </row>
    <row r="27" spans="1:6" ht="19.7" customHeight="1" x14ac:dyDescent="0.2">
      <c r="A27" s="71"/>
      <c r="B27" s="63" t="s">
        <v>198</v>
      </c>
      <c r="C27" s="64" t="s">
        <v>199</v>
      </c>
      <c r="D27" s="64"/>
      <c r="E27" s="64"/>
      <c r="F27" s="72"/>
    </row>
    <row r="28" spans="1:6" ht="19.7" customHeight="1" x14ac:dyDescent="0.2">
      <c r="A28" s="83" t="s">
        <v>220</v>
      </c>
      <c r="B28" s="62"/>
      <c r="C28" s="62"/>
      <c r="D28" s="62"/>
      <c r="E28" s="62"/>
      <c r="F28" s="74"/>
    </row>
    <row r="29" spans="1:6" ht="19.7" customHeight="1" x14ac:dyDescent="0.2">
      <c r="A29" s="71"/>
      <c r="B29" s="63" t="s">
        <v>198</v>
      </c>
      <c r="C29" s="64" t="s">
        <v>199</v>
      </c>
      <c r="D29" s="64"/>
      <c r="E29" s="64"/>
      <c r="F29" s="72"/>
    </row>
    <row r="30" spans="1:6" ht="19.7" customHeight="1" x14ac:dyDescent="0.2">
      <c r="A30" s="83" t="s">
        <v>221</v>
      </c>
      <c r="B30" s="62"/>
      <c r="C30" s="62"/>
      <c r="D30" s="62"/>
      <c r="E30" s="62"/>
      <c r="F30" s="74"/>
    </row>
    <row r="31" spans="1:6" ht="19.7" customHeight="1" x14ac:dyDescent="0.2">
      <c r="A31" s="84"/>
      <c r="B31" s="50" t="s">
        <v>198</v>
      </c>
      <c r="C31" s="50" t="s">
        <v>301</v>
      </c>
      <c r="D31" s="50"/>
      <c r="E31" s="50"/>
      <c r="F31" s="85"/>
    </row>
  </sheetData>
  <phoneticPr fontId="4"/>
  <pageMargins left="0.74803149606299213" right="0.74803149606299213" top="0.74803149606299213" bottom="0.74803149606299213" header="0.31496062992125984" footer="0.31496062992125984"/>
  <pageSetup paperSize="9" fitToHeight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G38"/>
  <sheetViews>
    <sheetView topLeftCell="A17" zoomScaleNormal="100" workbookViewId="0">
      <selection activeCell="E27" sqref="E27"/>
    </sheetView>
  </sheetViews>
  <sheetFormatPr defaultColWidth="9.33203125" defaultRowHeight="14.1" customHeight="1" x14ac:dyDescent="0.2"/>
  <cols>
    <col min="1" max="1" width="5.5" style="24" customWidth="1"/>
    <col min="2" max="3" width="6.33203125" style="24" customWidth="1"/>
    <col min="4" max="4" width="40.83203125" style="24" customWidth="1"/>
    <col min="5" max="6" width="18.5" style="24" customWidth="1"/>
    <col min="7" max="7" width="2.1640625" style="24" customWidth="1"/>
    <col min="8" max="16384" width="9.33203125" style="24"/>
  </cols>
  <sheetData>
    <row r="1" spans="1:7" ht="14.1" customHeight="1" x14ac:dyDescent="0.2">
      <c r="A1" s="18" t="s">
        <v>241</v>
      </c>
      <c r="B1" s="15"/>
      <c r="C1" s="15"/>
      <c r="D1" s="15"/>
      <c r="E1" s="15"/>
      <c r="F1" s="15"/>
      <c r="G1" s="15"/>
    </row>
    <row r="2" spans="1:7" s="25" customFormat="1" ht="28.35" customHeight="1" x14ac:dyDescent="0.2">
      <c r="A2" s="198" t="s">
        <v>410</v>
      </c>
      <c r="B2" s="198"/>
      <c r="C2" s="198"/>
      <c r="D2" s="198"/>
      <c r="E2" s="198"/>
      <c r="F2" s="198"/>
    </row>
    <row r="3" spans="1:7" ht="14.1" customHeight="1" x14ac:dyDescent="0.2">
      <c r="A3" s="24" t="s">
        <v>406</v>
      </c>
    </row>
    <row r="4" spans="1:7" ht="14.1" customHeight="1" x14ac:dyDescent="0.2">
      <c r="F4" s="22" t="s">
        <v>242</v>
      </c>
    </row>
    <row r="5" spans="1:7" ht="18.600000000000001" customHeight="1" x14ac:dyDescent="0.2">
      <c r="A5" s="247" t="s">
        <v>316</v>
      </c>
      <c r="B5" s="279"/>
      <c r="C5" s="248"/>
      <c r="D5" s="89" t="s">
        <v>109</v>
      </c>
      <c r="E5" s="34" t="s">
        <v>80</v>
      </c>
      <c r="F5" s="34" t="s">
        <v>81</v>
      </c>
    </row>
    <row r="6" spans="1:7" ht="18.600000000000001" customHeight="1" x14ac:dyDescent="0.2">
      <c r="A6" s="254" t="s">
        <v>110</v>
      </c>
      <c r="B6" s="287" t="s">
        <v>102</v>
      </c>
      <c r="C6" s="288"/>
      <c r="D6" s="55" t="s">
        <v>250</v>
      </c>
      <c r="E6" s="132"/>
      <c r="F6" s="132"/>
    </row>
    <row r="7" spans="1:7" ht="18.600000000000001" customHeight="1" x14ac:dyDescent="0.2">
      <c r="A7" s="255"/>
      <c r="B7" s="289"/>
      <c r="C7" s="290"/>
      <c r="D7" s="88" t="s">
        <v>251</v>
      </c>
      <c r="E7" s="132"/>
      <c r="F7" s="132"/>
    </row>
    <row r="8" spans="1:7" ht="18.600000000000001" customHeight="1" x14ac:dyDescent="0.2">
      <c r="A8" s="255"/>
      <c r="B8" s="55" t="s">
        <v>224</v>
      </c>
      <c r="C8" s="56"/>
      <c r="D8" s="56"/>
      <c r="E8" s="132"/>
      <c r="F8" s="132"/>
    </row>
    <row r="9" spans="1:7" ht="18.600000000000001" customHeight="1" x14ac:dyDescent="0.2">
      <c r="A9" s="255"/>
      <c r="B9" s="59" t="s">
        <v>83</v>
      </c>
      <c r="C9" s="18"/>
      <c r="D9" s="18"/>
      <c r="E9" s="132"/>
      <c r="F9" s="132"/>
    </row>
    <row r="10" spans="1:7" ht="18.600000000000001" customHeight="1" x14ac:dyDescent="0.2">
      <c r="A10" s="256"/>
      <c r="B10" s="57" t="s">
        <v>225</v>
      </c>
      <c r="C10" s="58"/>
      <c r="D10" s="58"/>
      <c r="E10" s="132"/>
      <c r="F10" s="132"/>
    </row>
    <row r="11" spans="1:7" ht="18.600000000000001" customHeight="1" x14ac:dyDescent="0.2">
      <c r="A11" s="254" t="s">
        <v>120</v>
      </c>
      <c r="B11" s="55" t="s">
        <v>226</v>
      </c>
      <c r="C11" s="56"/>
      <c r="D11" s="56"/>
      <c r="E11" s="139">
        <f>'２経営活動(8)2肉繁殖③損益'!D38</f>
        <v>0</v>
      </c>
      <c r="F11" s="132"/>
    </row>
    <row r="12" spans="1:7" ht="18.600000000000001" customHeight="1" x14ac:dyDescent="0.2">
      <c r="A12" s="252"/>
      <c r="B12" s="59" t="s">
        <v>227</v>
      </c>
      <c r="C12" s="18"/>
      <c r="D12" s="18"/>
      <c r="E12" s="139" t="e">
        <f>'２経営活動(8)2肉繁殖③損益'!E38</f>
        <v>#DIV/0!</v>
      </c>
      <c r="F12" s="132"/>
    </row>
    <row r="13" spans="1:7" ht="18.600000000000001" customHeight="1" x14ac:dyDescent="0.2">
      <c r="A13" s="252"/>
      <c r="B13" s="57" t="s">
        <v>412</v>
      </c>
      <c r="C13" s="58"/>
      <c r="D13" s="64"/>
      <c r="E13" s="139" t="e">
        <f>'２経営活動(8)2肉繁殖③損益'!D38/'２経営活動(8)2肉繁殖③損益'!D10*100</f>
        <v>#DIV/0!</v>
      </c>
      <c r="F13" s="132"/>
    </row>
    <row r="14" spans="1:7" ht="18.600000000000001" customHeight="1" x14ac:dyDescent="0.2">
      <c r="A14" s="252"/>
      <c r="B14" s="284" t="s">
        <v>243</v>
      </c>
      <c r="C14" s="285"/>
      <c r="D14" s="86" t="s">
        <v>88</v>
      </c>
      <c r="E14" s="139" t="e">
        <f>'２経営活動(8)2肉繁殖③損益'!E10</f>
        <v>#DIV/0!</v>
      </c>
      <c r="F14" s="132"/>
    </row>
    <row r="15" spans="1:7" ht="18.600000000000001" customHeight="1" x14ac:dyDescent="0.2">
      <c r="A15" s="252"/>
      <c r="B15" s="259"/>
      <c r="C15" s="260"/>
      <c r="D15" s="40" t="s">
        <v>244</v>
      </c>
      <c r="E15" s="139" t="e">
        <f>'２経営活動(8)2肉繁殖③損益'!E5</f>
        <v>#DIV/0!</v>
      </c>
      <c r="F15" s="132"/>
    </row>
    <row r="16" spans="1:7" ht="18.600000000000001" customHeight="1" x14ac:dyDescent="0.2">
      <c r="A16" s="252"/>
      <c r="B16" s="259"/>
      <c r="C16" s="260"/>
      <c r="D16" s="40" t="s">
        <v>89</v>
      </c>
      <c r="E16" s="139" t="e">
        <f>'２経営活動(8)2肉繁殖③損益'!E16</f>
        <v>#DIV/0!</v>
      </c>
      <c r="F16" s="132"/>
    </row>
    <row r="17" spans="1:6" ht="18.600000000000001" customHeight="1" x14ac:dyDescent="0.2">
      <c r="A17" s="252"/>
      <c r="B17" s="259"/>
      <c r="C17" s="260"/>
      <c r="D17" s="40" t="s">
        <v>245</v>
      </c>
      <c r="E17" s="139" t="e">
        <f>'２経営活動(8)2肉繁殖②当期生産'!D6</f>
        <v>#DIV/0!</v>
      </c>
      <c r="F17" s="132"/>
    </row>
    <row r="18" spans="1:6" ht="18.600000000000001" customHeight="1" x14ac:dyDescent="0.2">
      <c r="A18" s="252"/>
      <c r="B18" s="259"/>
      <c r="C18" s="260"/>
      <c r="D18" s="40" t="s">
        <v>117</v>
      </c>
      <c r="E18" s="139" t="e">
        <f>'２経営活動(8)2肉繁殖②当期生産'!D7</f>
        <v>#DIV/0!</v>
      </c>
      <c r="F18" s="132"/>
    </row>
    <row r="19" spans="1:6" ht="18.600000000000001" customHeight="1" x14ac:dyDescent="0.2">
      <c r="A19" s="252"/>
      <c r="B19" s="259"/>
      <c r="C19" s="260"/>
      <c r="D19" s="40" t="s">
        <v>119</v>
      </c>
      <c r="E19" s="139" t="e">
        <f>'２経営活動(8)2肉繁殖②当期生産'!D12</f>
        <v>#DIV/0!</v>
      </c>
      <c r="F19" s="132"/>
    </row>
    <row r="20" spans="1:6" ht="18.600000000000001" customHeight="1" x14ac:dyDescent="0.2">
      <c r="A20" s="253"/>
      <c r="B20" s="261"/>
      <c r="C20" s="286"/>
      <c r="D20" s="87" t="s">
        <v>118</v>
      </c>
      <c r="E20" s="139" t="e">
        <f>'２経営活動(8)2肉繁殖②当期生産'!D20</f>
        <v>#DIV/0!</v>
      </c>
      <c r="F20" s="132"/>
    </row>
    <row r="21" spans="1:6" ht="18.600000000000001" customHeight="1" x14ac:dyDescent="0.2">
      <c r="A21" s="254" t="s">
        <v>121</v>
      </c>
      <c r="B21" s="254" t="s">
        <v>378</v>
      </c>
      <c r="C21" s="55" t="s">
        <v>228</v>
      </c>
      <c r="D21" s="56"/>
      <c r="E21" s="132"/>
      <c r="F21" s="132"/>
    </row>
    <row r="22" spans="1:6" ht="18.600000000000001" customHeight="1" x14ac:dyDescent="0.2">
      <c r="A22" s="252"/>
      <c r="B22" s="252"/>
      <c r="C22" s="59" t="s">
        <v>90</v>
      </c>
      <c r="D22" s="18"/>
      <c r="E22" s="132"/>
      <c r="F22" s="132"/>
    </row>
    <row r="23" spans="1:6" ht="18.600000000000001" customHeight="1" x14ac:dyDescent="0.2">
      <c r="A23" s="252"/>
      <c r="B23" s="252"/>
      <c r="C23" s="59" t="s">
        <v>91</v>
      </c>
      <c r="D23" s="18"/>
      <c r="E23" s="132"/>
      <c r="F23" s="132"/>
    </row>
    <row r="24" spans="1:6" ht="18.600000000000001" customHeight="1" x14ac:dyDescent="0.2">
      <c r="A24" s="252"/>
      <c r="B24" s="252"/>
      <c r="C24" s="59" t="s">
        <v>229</v>
      </c>
      <c r="D24" s="18"/>
      <c r="E24" s="132"/>
      <c r="F24" s="132"/>
    </row>
    <row r="25" spans="1:6" ht="18.600000000000001" customHeight="1" x14ac:dyDescent="0.2">
      <c r="A25" s="252"/>
      <c r="B25" s="252"/>
      <c r="C25" s="59" t="s">
        <v>230</v>
      </c>
      <c r="D25" s="18"/>
      <c r="E25" s="132"/>
      <c r="F25" s="132"/>
    </row>
    <row r="26" spans="1:6" ht="18.600000000000001" customHeight="1" x14ac:dyDescent="0.2">
      <c r="A26" s="252"/>
      <c r="B26" s="252"/>
      <c r="C26" s="28" t="s">
        <v>237</v>
      </c>
      <c r="D26" s="15"/>
      <c r="E26" s="132"/>
      <c r="F26" s="132"/>
    </row>
    <row r="27" spans="1:6" ht="18.600000000000001" customHeight="1" x14ac:dyDescent="0.2">
      <c r="A27" s="252"/>
      <c r="B27" s="252"/>
      <c r="C27" s="28" t="s">
        <v>238</v>
      </c>
      <c r="D27" s="15"/>
      <c r="E27" s="132"/>
      <c r="F27" s="132"/>
    </row>
    <row r="28" spans="1:6" ht="18.600000000000001" customHeight="1" x14ac:dyDescent="0.2">
      <c r="A28" s="252"/>
      <c r="B28" s="252"/>
      <c r="C28" s="59" t="s">
        <v>231</v>
      </c>
      <c r="D28" s="18"/>
      <c r="E28" s="132"/>
      <c r="F28" s="132"/>
    </row>
    <row r="29" spans="1:6" ht="18.600000000000001" customHeight="1" x14ac:dyDescent="0.2">
      <c r="A29" s="252"/>
      <c r="B29" s="252"/>
      <c r="C29" s="59" t="s">
        <v>232</v>
      </c>
      <c r="D29" s="18"/>
      <c r="E29" s="132"/>
      <c r="F29" s="132"/>
    </row>
    <row r="30" spans="1:6" ht="18.600000000000001" customHeight="1" x14ac:dyDescent="0.2">
      <c r="A30" s="252"/>
      <c r="B30" s="252"/>
      <c r="C30" s="28" t="s">
        <v>239</v>
      </c>
      <c r="D30" s="15"/>
      <c r="E30" s="132"/>
      <c r="F30" s="132"/>
    </row>
    <row r="31" spans="1:6" ht="18.600000000000001" customHeight="1" x14ac:dyDescent="0.2">
      <c r="A31" s="252"/>
      <c r="B31" s="253"/>
      <c r="C31" s="88" t="s">
        <v>240</v>
      </c>
      <c r="D31" s="66"/>
      <c r="E31" s="132"/>
      <c r="F31" s="132"/>
    </row>
    <row r="32" spans="1:6" ht="18.600000000000001" customHeight="1" x14ac:dyDescent="0.2">
      <c r="A32" s="252"/>
      <c r="B32" s="254" t="s">
        <v>411</v>
      </c>
      <c r="C32" s="55" t="s">
        <v>233</v>
      </c>
      <c r="D32" s="56"/>
      <c r="E32" s="139" t="e">
        <f>E9/E8</f>
        <v>#DIV/0!</v>
      </c>
      <c r="F32" s="132"/>
    </row>
    <row r="33" spans="1:6" ht="18.600000000000001" customHeight="1" x14ac:dyDescent="0.2">
      <c r="A33" s="252"/>
      <c r="B33" s="255"/>
      <c r="C33" s="59" t="s">
        <v>96</v>
      </c>
      <c r="D33" s="18"/>
      <c r="E33" s="132"/>
      <c r="F33" s="132"/>
    </row>
    <row r="34" spans="1:6" ht="18.600000000000001" customHeight="1" x14ac:dyDescent="0.2">
      <c r="A34" s="252"/>
      <c r="B34" s="256"/>
      <c r="C34" s="57" t="s">
        <v>407</v>
      </c>
      <c r="D34" s="66"/>
      <c r="E34" s="132"/>
      <c r="F34" s="132"/>
    </row>
    <row r="35" spans="1:6" ht="18.600000000000001" customHeight="1" x14ac:dyDescent="0.2">
      <c r="A35" s="253"/>
      <c r="B35" s="26" t="s">
        <v>234</v>
      </c>
      <c r="C35" s="27"/>
      <c r="D35" s="27"/>
      <c r="E35" s="132"/>
      <c r="F35" s="132"/>
    </row>
    <row r="36" spans="1:6" ht="18.600000000000001" customHeight="1" x14ac:dyDescent="0.2">
      <c r="A36" s="254" t="s">
        <v>113</v>
      </c>
      <c r="B36" s="26" t="s">
        <v>99</v>
      </c>
      <c r="C36" s="27"/>
      <c r="D36" s="27"/>
      <c r="E36" s="132"/>
      <c r="F36" s="132"/>
    </row>
    <row r="37" spans="1:6" ht="18.600000000000001" customHeight="1" x14ac:dyDescent="0.2">
      <c r="A37" s="255"/>
      <c r="B37" s="26" t="s">
        <v>235</v>
      </c>
      <c r="C37" s="27"/>
      <c r="D37" s="27"/>
      <c r="E37" s="139" t="e">
        <f>E36/E8</f>
        <v>#DIV/0!</v>
      </c>
      <c r="F37" s="132"/>
    </row>
    <row r="38" spans="1:6" ht="18.600000000000001" customHeight="1" x14ac:dyDescent="0.2">
      <c r="A38" s="256"/>
      <c r="B38" s="26" t="s">
        <v>236</v>
      </c>
      <c r="C38" s="27"/>
      <c r="D38" s="27"/>
      <c r="E38" s="132"/>
      <c r="F38" s="132"/>
    </row>
  </sheetData>
  <mergeCells count="10">
    <mergeCell ref="A2:F2"/>
    <mergeCell ref="A6:A10"/>
    <mergeCell ref="A5:C5"/>
    <mergeCell ref="A11:A20"/>
    <mergeCell ref="A21:A35"/>
    <mergeCell ref="A36:A38"/>
    <mergeCell ref="B14:C20"/>
    <mergeCell ref="B6:C7"/>
    <mergeCell ref="B21:B31"/>
    <mergeCell ref="B32:B34"/>
  </mergeCells>
  <phoneticPr fontId="4"/>
  <pageMargins left="0.74803149606299213" right="0.74803149606299213" top="0.74803149606299213" bottom="0.74803149606299213" header="0.31496062992125984" footer="0.31496062992125984"/>
  <pageSetup paperSize="9" fitToHeight="0" orientation="portrait" errors="blank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E31"/>
  <sheetViews>
    <sheetView topLeftCell="A10" zoomScaleNormal="100" workbookViewId="0">
      <selection activeCell="C25" sqref="C25"/>
    </sheetView>
  </sheetViews>
  <sheetFormatPr defaultColWidth="9.33203125" defaultRowHeight="14.1" customHeight="1" x14ac:dyDescent="0.2"/>
  <cols>
    <col min="1" max="1" width="5.5" style="15" customWidth="1"/>
    <col min="2" max="4" width="30.33203125" style="15" customWidth="1"/>
    <col min="5" max="5" width="2.1640625" style="15" customWidth="1"/>
    <col min="6" max="16384" width="9.33203125" style="15"/>
  </cols>
  <sheetData>
    <row r="1" spans="1:5" ht="14.1" customHeight="1" x14ac:dyDescent="0.2">
      <c r="A1" s="18" t="s">
        <v>140</v>
      </c>
      <c r="B1" s="18"/>
      <c r="C1" s="18"/>
      <c r="D1" s="18"/>
      <c r="E1" s="18"/>
    </row>
    <row r="2" spans="1:5" ht="14.1" customHeight="1" x14ac:dyDescent="0.2">
      <c r="A2" s="18"/>
      <c r="B2" s="18"/>
      <c r="C2" s="18"/>
      <c r="D2" s="60" t="s">
        <v>242</v>
      </c>
      <c r="E2" s="18"/>
    </row>
    <row r="3" spans="1:5" ht="14.1" customHeight="1" x14ac:dyDescent="0.2">
      <c r="A3" s="18"/>
      <c r="B3" s="18"/>
      <c r="C3" s="18"/>
      <c r="D3" s="60" t="s">
        <v>172</v>
      </c>
      <c r="E3" s="18"/>
    </row>
    <row r="4" spans="1:5" ht="18.600000000000001" customHeight="1" x14ac:dyDescent="0.2">
      <c r="A4" s="281" t="s">
        <v>246</v>
      </c>
      <c r="B4" s="230"/>
      <c r="C4" s="54" t="s">
        <v>144</v>
      </c>
      <c r="D4" s="34" t="s">
        <v>247</v>
      </c>
    </row>
    <row r="5" spans="1:5" ht="18.600000000000001" customHeight="1" x14ac:dyDescent="0.2">
      <c r="A5" s="269" t="s">
        <v>147</v>
      </c>
      <c r="B5" s="270"/>
      <c r="C5" s="131"/>
      <c r="D5" s="139" t="e">
        <f>C5/'２経営活動(8)2肉繁殖①経営'!$E$8</f>
        <v>#DIV/0!</v>
      </c>
    </row>
    <row r="6" spans="1:5" ht="18.600000000000001" customHeight="1" x14ac:dyDescent="0.2">
      <c r="A6" s="265" t="s">
        <v>145</v>
      </c>
      <c r="B6" s="266"/>
      <c r="C6" s="131"/>
      <c r="D6" s="139" t="e">
        <f>C6/'２経営活動(8)2肉繁殖①経営'!$E$8</f>
        <v>#DIV/0!</v>
      </c>
    </row>
    <row r="7" spans="1:5" ht="18.600000000000001" customHeight="1" x14ac:dyDescent="0.2">
      <c r="A7" s="265" t="s">
        <v>124</v>
      </c>
      <c r="B7" s="266"/>
      <c r="C7" s="131"/>
      <c r="D7" s="139" t="e">
        <f>C7/'２経営活動(8)2肉繁殖①経営'!$E$8</f>
        <v>#DIV/0!</v>
      </c>
    </row>
    <row r="8" spans="1:5" ht="18.600000000000001" customHeight="1" x14ac:dyDescent="0.2">
      <c r="A8" s="265" t="s">
        <v>125</v>
      </c>
      <c r="B8" s="266"/>
      <c r="C8" s="131"/>
      <c r="D8" s="139" t="e">
        <f>C8/'２経営活動(8)2肉繁殖①経営'!$E$8</f>
        <v>#DIV/0!</v>
      </c>
    </row>
    <row r="9" spans="1:5" ht="18.600000000000001" customHeight="1" x14ac:dyDescent="0.2">
      <c r="A9" s="271" t="s">
        <v>148</v>
      </c>
      <c r="B9" s="272"/>
      <c r="C9" s="131"/>
      <c r="D9" s="139" t="e">
        <f>C9/'２経営活動(8)2肉繁殖①経営'!$E$8</f>
        <v>#DIV/0!</v>
      </c>
    </row>
    <row r="10" spans="1:5" ht="18.600000000000001" customHeight="1" x14ac:dyDescent="0.2">
      <c r="A10" s="254" t="s">
        <v>146</v>
      </c>
      <c r="B10" s="55" t="s">
        <v>149</v>
      </c>
      <c r="C10" s="131"/>
      <c r="D10" s="139" t="e">
        <f>C10/'２経営活動(8)2肉繁殖①経営'!$E$8</f>
        <v>#DIV/0!</v>
      </c>
    </row>
    <row r="11" spans="1:5" ht="18.600000000000001" customHeight="1" x14ac:dyDescent="0.2">
      <c r="A11" s="255"/>
      <c r="B11" s="57" t="s">
        <v>150</v>
      </c>
      <c r="C11" s="131"/>
      <c r="D11" s="139" t="e">
        <f>C11/'２経営活動(8)2肉繁殖①経営'!$E$8</f>
        <v>#DIV/0!</v>
      </c>
    </row>
    <row r="12" spans="1:5" ht="18.600000000000001" customHeight="1" x14ac:dyDescent="0.2">
      <c r="A12" s="256"/>
      <c r="B12" s="54" t="s">
        <v>156</v>
      </c>
      <c r="C12" s="140">
        <f>SUBTOTAL(9,C10:C11)</f>
        <v>0</v>
      </c>
      <c r="D12" s="139" t="e">
        <f>C12/'２経営活動(8)2肉繁殖①経営'!$E$8</f>
        <v>#DIV/0!</v>
      </c>
    </row>
    <row r="13" spans="1:5" ht="18.600000000000001" customHeight="1" x14ac:dyDescent="0.2">
      <c r="A13" s="269" t="s">
        <v>126</v>
      </c>
      <c r="B13" s="270"/>
      <c r="C13" s="131"/>
      <c r="D13" s="139" t="e">
        <f>C13/'２経営活動(8)2肉繁殖①経営'!$E$8</f>
        <v>#DIV/0!</v>
      </c>
    </row>
    <row r="14" spans="1:5" ht="18.600000000000001" customHeight="1" x14ac:dyDescent="0.2">
      <c r="A14" s="265" t="s">
        <v>151</v>
      </c>
      <c r="B14" s="266"/>
      <c r="C14" s="131"/>
      <c r="D14" s="139" t="e">
        <f>C14/'２経営活動(8)2肉繁殖①経営'!$E$8</f>
        <v>#DIV/0!</v>
      </c>
    </row>
    <row r="15" spans="1:5" ht="18.600000000000001" customHeight="1" x14ac:dyDescent="0.2">
      <c r="A15" s="271" t="s">
        <v>152</v>
      </c>
      <c r="B15" s="272"/>
      <c r="C15" s="131"/>
      <c r="D15" s="139" t="e">
        <f>C15/'２経営活動(8)2肉繁殖①経営'!$E$8</f>
        <v>#DIV/0!</v>
      </c>
    </row>
    <row r="16" spans="1:5" ht="18.600000000000001" customHeight="1" x14ac:dyDescent="0.2">
      <c r="A16" s="254" t="s">
        <v>157</v>
      </c>
      <c r="B16" s="86" t="s">
        <v>153</v>
      </c>
      <c r="C16" s="131"/>
      <c r="D16" s="139" t="e">
        <f>C16/'２経営活動(8)2肉繁殖①経営'!$E$8</f>
        <v>#DIV/0!</v>
      </c>
    </row>
    <row r="17" spans="1:4" ht="18.600000000000001" customHeight="1" x14ac:dyDescent="0.2">
      <c r="A17" s="255"/>
      <c r="B17" s="40" t="s">
        <v>127</v>
      </c>
      <c r="C17" s="131"/>
      <c r="D17" s="139" t="e">
        <f>C17/'２経営活動(8)2肉繁殖①経営'!$E$8</f>
        <v>#DIV/0!</v>
      </c>
    </row>
    <row r="18" spans="1:4" ht="18.600000000000001" customHeight="1" x14ac:dyDescent="0.2">
      <c r="A18" s="255"/>
      <c r="B18" s="40" t="s">
        <v>128</v>
      </c>
      <c r="C18" s="131"/>
      <c r="D18" s="139" t="e">
        <f>C18/'２経営活動(8)2肉繁殖①経営'!$E$8</f>
        <v>#DIV/0!</v>
      </c>
    </row>
    <row r="19" spans="1:4" ht="18.600000000000001" customHeight="1" x14ac:dyDescent="0.2">
      <c r="A19" s="255"/>
      <c r="B19" s="87" t="s">
        <v>154</v>
      </c>
      <c r="C19" s="131"/>
      <c r="D19" s="139" t="e">
        <f>C19/'２経営活動(8)2肉繁殖①経営'!$E$8</f>
        <v>#DIV/0!</v>
      </c>
    </row>
    <row r="20" spans="1:4" ht="18.600000000000001" customHeight="1" x14ac:dyDescent="0.2">
      <c r="A20" s="256"/>
      <c r="B20" s="54" t="s">
        <v>40</v>
      </c>
      <c r="C20" s="140">
        <f>SUBTOTAL(9,C16:C19)</f>
        <v>0</v>
      </c>
      <c r="D20" s="139" t="e">
        <f>C20/'２経営活動(8)2肉繁殖①経営'!$E$8</f>
        <v>#DIV/0!</v>
      </c>
    </row>
    <row r="21" spans="1:4" ht="18.600000000000001" customHeight="1" x14ac:dyDescent="0.2">
      <c r="A21" s="269" t="s">
        <v>155</v>
      </c>
      <c r="B21" s="270"/>
      <c r="C21" s="131"/>
      <c r="D21" s="139" t="e">
        <f>C21/'２経営活動(8)2肉繁殖①経営'!$E$8</f>
        <v>#DIV/0!</v>
      </c>
    </row>
    <row r="22" spans="1:4" ht="18.600000000000001" customHeight="1" x14ac:dyDescent="0.2">
      <c r="A22" s="265" t="s">
        <v>129</v>
      </c>
      <c r="B22" s="266"/>
      <c r="C22" s="131"/>
      <c r="D22" s="139" t="e">
        <f>C22/'２経営活動(8)2肉繁殖①経営'!$E$8</f>
        <v>#DIV/0!</v>
      </c>
    </row>
    <row r="23" spans="1:4" ht="18.600000000000001" customHeight="1" x14ac:dyDescent="0.2">
      <c r="A23" s="265" t="s">
        <v>130</v>
      </c>
      <c r="B23" s="266"/>
      <c r="C23" s="131"/>
      <c r="D23" s="139" t="e">
        <f>C23/'２経営活動(8)2肉繁殖①経営'!$E$8</f>
        <v>#DIV/0!</v>
      </c>
    </row>
    <row r="24" spans="1:4" ht="18.600000000000001" customHeight="1" x14ac:dyDescent="0.2">
      <c r="A24" s="271" t="s">
        <v>131</v>
      </c>
      <c r="B24" s="272"/>
      <c r="C24" s="131"/>
      <c r="D24" s="139" t="e">
        <f>C24/'２経営活動(8)2肉繁殖①経営'!$E$8</f>
        <v>#DIV/0!</v>
      </c>
    </row>
    <row r="25" spans="1:4" ht="18.600000000000001" customHeight="1" x14ac:dyDescent="0.2">
      <c r="A25" s="247" t="s">
        <v>132</v>
      </c>
      <c r="B25" s="248"/>
      <c r="C25" s="140">
        <f>SUBTOTAL(9,C5:C24)</f>
        <v>0</v>
      </c>
      <c r="D25" s="139" t="e">
        <f>C25/'２経営活動(8)2肉繁殖①経営'!$E$8</f>
        <v>#DIV/0!</v>
      </c>
    </row>
    <row r="26" spans="1:4" ht="18.600000000000001" customHeight="1" x14ac:dyDescent="0.2">
      <c r="A26" s="269" t="s">
        <v>133</v>
      </c>
      <c r="B26" s="270"/>
      <c r="C26" s="131"/>
      <c r="D26" s="139" t="e">
        <f>C26/'２経営活動(8)2肉繁殖①経営'!$E$8</f>
        <v>#DIV/0!</v>
      </c>
    </row>
    <row r="27" spans="1:4" ht="18.600000000000001" customHeight="1" x14ac:dyDescent="0.2">
      <c r="A27" s="265" t="s">
        <v>248</v>
      </c>
      <c r="B27" s="266"/>
      <c r="C27" s="131"/>
      <c r="D27" s="139" t="e">
        <f>C27/'２経営活動(8)2肉繁殖①経営'!$E$8</f>
        <v>#DIV/0!</v>
      </c>
    </row>
    <row r="28" spans="1:4" ht="18.600000000000001" customHeight="1" x14ac:dyDescent="0.2">
      <c r="A28" s="271" t="s">
        <v>135</v>
      </c>
      <c r="B28" s="272"/>
      <c r="C28" s="131"/>
      <c r="D28" s="139" t="e">
        <f>C28/'２経営活動(8)2肉繁殖①経営'!$E$8</f>
        <v>#DIV/0!</v>
      </c>
    </row>
    <row r="29" spans="1:4" ht="18.600000000000001" customHeight="1" x14ac:dyDescent="0.2">
      <c r="A29" s="276" t="s">
        <v>138</v>
      </c>
      <c r="B29" s="277"/>
      <c r="C29" s="131"/>
      <c r="D29" s="139" t="e">
        <f>C29/'２経営活動(8)2肉繁殖①経営'!$E$8</f>
        <v>#DIV/0!</v>
      </c>
    </row>
    <row r="30" spans="1:4" ht="18.600000000000001" customHeight="1" x14ac:dyDescent="0.2">
      <c r="A30" s="276" t="s">
        <v>139</v>
      </c>
      <c r="B30" s="277"/>
      <c r="C30" s="140">
        <f>C25+C26-C27-C28-C29</f>
        <v>0</v>
      </c>
      <c r="D30" s="139" t="e">
        <f>C30/'２経営活動(8)2肉繁殖①経営'!$E$8</f>
        <v>#DIV/0!</v>
      </c>
    </row>
    <row r="31" spans="1:4" ht="18.600000000000001" customHeight="1" x14ac:dyDescent="0.2">
      <c r="A31" s="276" t="s">
        <v>249</v>
      </c>
      <c r="B31" s="277"/>
      <c r="C31" s="140" t="e">
        <f>C30/'２経営活動(8)2肉繁殖①経営'!E10</f>
        <v>#DIV/0!</v>
      </c>
      <c r="D31" s="144"/>
    </row>
  </sheetData>
  <mergeCells count="22">
    <mergeCell ref="A26:B26"/>
    <mergeCell ref="A16:A20"/>
    <mergeCell ref="A21:B21"/>
    <mergeCell ref="A22:B22"/>
    <mergeCell ref="A23:B23"/>
    <mergeCell ref="A25:B25"/>
    <mergeCell ref="A24:B24"/>
    <mergeCell ref="A10:A12"/>
    <mergeCell ref="A9:B9"/>
    <mergeCell ref="A13:B13"/>
    <mergeCell ref="A14:B14"/>
    <mergeCell ref="A15:B15"/>
    <mergeCell ref="A4:B4"/>
    <mergeCell ref="A5:B5"/>
    <mergeCell ref="A6:B6"/>
    <mergeCell ref="A7:B7"/>
    <mergeCell ref="A8:B8"/>
    <mergeCell ref="A27:B27"/>
    <mergeCell ref="A28:B28"/>
    <mergeCell ref="A29:B29"/>
    <mergeCell ref="A30:B30"/>
    <mergeCell ref="A31:B31"/>
  </mergeCells>
  <phoneticPr fontId="4"/>
  <pageMargins left="0.74803149606299213" right="0.74803149606299213" top="0.74803149606299213" bottom="0.74803149606299213" header="0.31496062992125984" footer="0.31496062992125984"/>
  <pageSetup paperSize="9" scale="99" fitToHeight="0" orientation="portrait" errors="blank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E38"/>
  <sheetViews>
    <sheetView topLeftCell="A16" zoomScaleNormal="100" workbookViewId="0">
      <selection activeCell="E16" sqref="E16"/>
    </sheetView>
  </sheetViews>
  <sheetFormatPr defaultColWidth="5.5" defaultRowHeight="14.1" customHeight="1" x14ac:dyDescent="0.2"/>
  <cols>
    <col min="1" max="2" width="5.5" style="15"/>
    <col min="3" max="3" width="24.5" style="15" customWidth="1"/>
    <col min="4" max="5" width="30.33203125" style="15" customWidth="1"/>
    <col min="6" max="16384" width="5.5" style="15"/>
  </cols>
  <sheetData>
    <row r="1" spans="1:5" ht="14.1" customHeight="1" x14ac:dyDescent="0.2">
      <c r="A1" s="18" t="s">
        <v>158</v>
      </c>
      <c r="B1" s="18"/>
      <c r="C1" s="18"/>
      <c r="D1" s="18"/>
    </row>
    <row r="2" spans="1:5" ht="14.1" customHeight="1" x14ac:dyDescent="0.2">
      <c r="A2" s="18"/>
      <c r="B2" s="18"/>
      <c r="C2" s="18"/>
      <c r="D2" s="18"/>
      <c r="E2" s="60" t="s">
        <v>263</v>
      </c>
    </row>
    <row r="3" spans="1:5" ht="14.1" customHeight="1" x14ac:dyDescent="0.2">
      <c r="A3" s="18"/>
      <c r="B3" s="18"/>
      <c r="C3" s="18"/>
      <c r="D3" s="18"/>
      <c r="E3" s="60" t="s">
        <v>262</v>
      </c>
    </row>
    <row r="4" spans="1:5" ht="18.600000000000001" customHeight="1" x14ac:dyDescent="0.2">
      <c r="A4" s="247" t="s">
        <v>252</v>
      </c>
      <c r="B4" s="279"/>
      <c r="C4" s="248"/>
      <c r="D4" s="54" t="s">
        <v>253</v>
      </c>
      <c r="E4" s="34" t="s">
        <v>247</v>
      </c>
    </row>
    <row r="5" spans="1:5" ht="18.600000000000001" customHeight="1" x14ac:dyDescent="0.2">
      <c r="A5" s="254" t="s">
        <v>264</v>
      </c>
      <c r="B5" s="269" t="s">
        <v>160</v>
      </c>
      <c r="C5" s="270"/>
      <c r="D5" s="131"/>
      <c r="E5" s="139" t="e">
        <f>D5/'２経営活動(8)2肉繁殖①経営'!$E$8</f>
        <v>#DIV/0!</v>
      </c>
    </row>
    <row r="6" spans="1:5" ht="18.600000000000001" customHeight="1" x14ac:dyDescent="0.2">
      <c r="A6" s="255"/>
      <c r="B6" s="265" t="s">
        <v>256</v>
      </c>
      <c r="C6" s="266"/>
      <c r="D6" s="131"/>
      <c r="E6" s="139" t="e">
        <f>D6/'２経営活動(8)2肉繁殖①経営'!$E$8</f>
        <v>#DIV/0!</v>
      </c>
    </row>
    <row r="7" spans="1:5" ht="18.600000000000001" customHeight="1" x14ac:dyDescent="0.2">
      <c r="A7" s="255"/>
      <c r="B7" s="265" t="s">
        <v>257</v>
      </c>
      <c r="C7" s="266"/>
      <c r="D7" s="131"/>
      <c r="E7" s="139" t="e">
        <f>D7/'２経営活動(8)2肉繁殖①経営'!$E$8</f>
        <v>#DIV/0!</v>
      </c>
    </row>
    <row r="8" spans="1:5" ht="18.600000000000001" customHeight="1" x14ac:dyDescent="0.2">
      <c r="A8" s="255"/>
      <c r="B8" s="265" t="s">
        <v>161</v>
      </c>
      <c r="C8" s="266"/>
      <c r="D8" s="131"/>
      <c r="E8" s="139" t="e">
        <f>D8/'２経営活動(8)2肉繁殖①経営'!$E$8</f>
        <v>#DIV/0!</v>
      </c>
    </row>
    <row r="9" spans="1:5" ht="18.600000000000001" customHeight="1" x14ac:dyDescent="0.2">
      <c r="A9" s="255"/>
      <c r="B9" s="265" t="s">
        <v>181</v>
      </c>
      <c r="C9" s="266"/>
      <c r="D9" s="131"/>
      <c r="E9" s="139" t="e">
        <f>D9/'２経営活動(8)2肉繁殖①経営'!$E$8</f>
        <v>#DIV/0!</v>
      </c>
    </row>
    <row r="10" spans="1:5" ht="18.600000000000001" customHeight="1" x14ac:dyDescent="0.2">
      <c r="A10" s="258"/>
      <c r="B10" s="214" t="s">
        <v>40</v>
      </c>
      <c r="C10" s="186"/>
      <c r="D10" s="141">
        <f>SUM(D5:D9)</f>
        <v>0</v>
      </c>
      <c r="E10" s="139" t="e">
        <f>D10/'２経営活動(8)2肉繁殖①経営'!$E$8</f>
        <v>#DIV/0!</v>
      </c>
    </row>
    <row r="11" spans="1:5" ht="18.600000000000001" customHeight="1" x14ac:dyDescent="0.2">
      <c r="A11" s="254" t="s">
        <v>162</v>
      </c>
      <c r="B11" s="265" t="s">
        <v>133</v>
      </c>
      <c r="C11" s="266"/>
      <c r="D11" s="140">
        <f>'２経営活動(8)2肉繁殖②当期生産'!C26</f>
        <v>0</v>
      </c>
      <c r="E11" s="139" t="e">
        <f>D11/'２経営活動(8)2肉繁殖①経営'!$E$8</f>
        <v>#DIV/0!</v>
      </c>
    </row>
    <row r="12" spans="1:5" ht="18.600000000000001" customHeight="1" x14ac:dyDescent="0.2">
      <c r="A12" s="252"/>
      <c r="B12" s="265" t="s">
        <v>132</v>
      </c>
      <c r="C12" s="266"/>
      <c r="D12" s="140">
        <f>'２経営活動(8)2肉繁殖②当期生産'!C25</f>
        <v>0</v>
      </c>
      <c r="E12" s="139" t="e">
        <f>D12/'２経営活動(8)2肉繁殖①経営'!$E$8</f>
        <v>#DIV/0!</v>
      </c>
    </row>
    <row r="13" spans="1:5" ht="18.600000000000001" customHeight="1" x14ac:dyDescent="0.2">
      <c r="A13" s="252"/>
      <c r="B13" s="265" t="s">
        <v>248</v>
      </c>
      <c r="C13" s="266"/>
      <c r="D13" s="140">
        <f>'２経営活動(8)2肉繁殖②当期生産'!C27</f>
        <v>0</v>
      </c>
      <c r="E13" s="139" t="e">
        <f>D13/'２経営活動(8)2肉繁殖①経営'!$E$8</f>
        <v>#DIV/0!</v>
      </c>
    </row>
    <row r="14" spans="1:5" ht="18.600000000000001" customHeight="1" x14ac:dyDescent="0.2">
      <c r="A14" s="252"/>
      <c r="B14" s="265" t="s">
        <v>135</v>
      </c>
      <c r="C14" s="266"/>
      <c r="D14" s="140">
        <f>'２経営活動(8)2肉繁殖②当期生産'!C28</f>
        <v>0</v>
      </c>
      <c r="E14" s="139" t="e">
        <f>D14/'２経営活動(8)2肉繁殖①経営'!$E$8</f>
        <v>#DIV/0!</v>
      </c>
    </row>
    <row r="15" spans="1:5" ht="18.600000000000001" customHeight="1" x14ac:dyDescent="0.2">
      <c r="A15" s="252"/>
      <c r="B15" s="265" t="s">
        <v>163</v>
      </c>
      <c r="C15" s="266"/>
      <c r="D15" s="131"/>
      <c r="E15" s="139" t="e">
        <f>D15/'２経営活動(8)2肉繁殖①経営'!$E$8</f>
        <v>#DIV/0!</v>
      </c>
    </row>
    <row r="16" spans="1:5" ht="18.600000000000001" customHeight="1" x14ac:dyDescent="0.2">
      <c r="A16" s="251"/>
      <c r="B16" s="291" t="s">
        <v>162</v>
      </c>
      <c r="C16" s="292"/>
      <c r="D16" s="141">
        <f>D11+D12-D13-D14-D15</f>
        <v>0</v>
      </c>
      <c r="E16" s="139" t="e">
        <f>D16/'２経営活動(8)2肉繁殖①経営'!$E$8</f>
        <v>#DIV/0!</v>
      </c>
    </row>
    <row r="17" spans="1:5" ht="18.600000000000001" customHeight="1" x14ac:dyDescent="0.2">
      <c r="A17" s="214" t="s">
        <v>254</v>
      </c>
      <c r="B17" s="185"/>
      <c r="C17" s="186"/>
      <c r="D17" s="141">
        <f>D10-D16</f>
        <v>0</v>
      </c>
      <c r="E17" s="139" t="e">
        <f>D17/'２経営活動(8)2肉繁殖①経営'!$E$8</f>
        <v>#DIV/0!</v>
      </c>
    </row>
    <row r="18" spans="1:5" ht="18.600000000000001" customHeight="1" x14ac:dyDescent="0.2">
      <c r="A18" s="252" t="s">
        <v>265</v>
      </c>
      <c r="B18" s="265" t="s">
        <v>164</v>
      </c>
      <c r="C18" s="266"/>
      <c r="D18" s="131"/>
      <c r="E18" s="139" t="e">
        <f>D18/'２経営活動(8)2肉繁殖①経営'!$E$8</f>
        <v>#DIV/0!</v>
      </c>
    </row>
    <row r="19" spans="1:5" ht="18.600000000000001" customHeight="1" x14ac:dyDescent="0.2">
      <c r="A19" s="255"/>
      <c r="B19" s="265" t="s">
        <v>165</v>
      </c>
      <c r="C19" s="266"/>
      <c r="D19" s="131"/>
      <c r="E19" s="139" t="e">
        <f>D19/'２経営活動(8)2肉繁殖①経営'!$E$8</f>
        <v>#DIV/0!</v>
      </c>
    </row>
    <row r="20" spans="1:5" ht="18.600000000000001" customHeight="1" x14ac:dyDescent="0.2">
      <c r="A20" s="255"/>
      <c r="B20" s="265" t="s">
        <v>258</v>
      </c>
      <c r="C20" s="266"/>
      <c r="D20" s="131"/>
      <c r="E20" s="139" t="e">
        <f>D20/'２経営活動(8)2肉繁殖①経営'!$E$8</f>
        <v>#DIV/0!</v>
      </c>
    </row>
    <row r="21" spans="1:5" ht="18.600000000000001" customHeight="1" x14ac:dyDescent="0.2">
      <c r="A21" s="255"/>
      <c r="B21" s="271" t="s">
        <v>182</v>
      </c>
      <c r="C21" s="272"/>
      <c r="D21" s="131"/>
      <c r="E21" s="139" t="e">
        <f>D21/'２経営活動(8)2肉繁殖①経営'!$E$8</f>
        <v>#DIV/0!</v>
      </c>
    </row>
    <row r="22" spans="1:5" ht="18.600000000000001" customHeight="1" x14ac:dyDescent="0.2">
      <c r="A22" s="255"/>
      <c r="B22" s="278" t="s">
        <v>267</v>
      </c>
      <c r="C22" s="55" t="s">
        <v>149</v>
      </c>
      <c r="D22" s="131"/>
      <c r="E22" s="139" t="e">
        <f>D22/'２経営活動(8)2肉繁殖①経営'!$E$8</f>
        <v>#DIV/0!</v>
      </c>
    </row>
    <row r="23" spans="1:5" ht="18.600000000000001" customHeight="1" x14ac:dyDescent="0.2">
      <c r="A23" s="255"/>
      <c r="B23" s="255"/>
      <c r="C23" s="59" t="s">
        <v>150</v>
      </c>
      <c r="D23" s="131"/>
      <c r="E23" s="139" t="e">
        <f>D23/'２経営活動(8)2肉繁殖①経営'!$E$8</f>
        <v>#DIV/0!</v>
      </c>
    </row>
    <row r="24" spans="1:5" ht="18.600000000000001" customHeight="1" x14ac:dyDescent="0.2">
      <c r="A24" s="255"/>
      <c r="B24" s="255"/>
      <c r="C24" s="124" t="s">
        <v>268</v>
      </c>
      <c r="D24" s="140">
        <f>SUBTOTAL(9,D22:D23)</f>
        <v>0</v>
      </c>
      <c r="E24" s="139" t="e">
        <f>D24/'２経営活動(8)2肉繁殖①経営'!$E$8</f>
        <v>#DIV/0!</v>
      </c>
    </row>
    <row r="25" spans="1:5" ht="18.600000000000001" customHeight="1" x14ac:dyDescent="0.2">
      <c r="A25" s="257"/>
      <c r="B25" s="283" t="s">
        <v>181</v>
      </c>
      <c r="C25" s="283"/>
      <c r="D25" s="134"/>
      <c r="E25" s="139" t="e">
        <f>D25/'２経営活動(8)2肉繁殖①経営'!$E$8</f>
        <v>#DIV/0!</v>
      </c>
    </row>
    <row r="26" spans="1:5" ht="18.600000000000001" customHeight="1" x14ac:dyDescent="0.2">
      <c r="A26" s="257"/>
      <c r="B26" s="193" t="s">
        <v>40</v>
      </c>
      <c r="C26" s="193"/>
      <c r="D26" s="141">
        <f>SUBTOTAL(9,D18:D25)</f>
        <v>0</v>
      </c>
      <c r="E26" s="139" t="e">
        <f>D26/'２経営活動(8)2肉繁殖①経営'!$E$8</f>
        <v>#DIV/0!</v>
      </c>
    </row>
    <row r="27" spans="1:5" ht="18.600000000000001" customHeight="1" x14ac:dyDescent="0.2">
      <c r="A27" s="192" t="s">
        <v>255</v>
      </c>
      <c r="B27" s="192"/>
      <c r="C27" s="192"/>
      <c r="D27" s="141">
        <f>D17-D26</f>
        <v>0</v>
      </c>
      <c r="E27" s="139" t="e">
        <f>D27/'２経営活動(8)2肉繁殖①経営'!$E$8</f>
        <v>#DIV/0!</v>
      </c>
    </row>
    <row r="28" spans="1:5" ht="18.600000000000001" customHeight="1" x14ac:dyDescent="0.2">
      <c r="A28" s="252" t="s">
        <v>259</v>
      </c>
      <c r="B28" s="265" t="s">
        <v>167</v>
      </c>
      <c r="C28" s="266"/>
      <c r="D28" s="131"/>
      <c r="E28" s="139" t="e">
        <f>D28/'２経営活動(8)2肉繁殖①経営'!$E$8</f>
        <v>#DIV/0!</v>
      </c>
    </row>
    <row r="29" spans="1:5" ht="18.600000000000001" customHeight="1" x14ac:dyDescent="0.2">
      <c r="A29" s="252"/>
      <c r="B29" s="265" t="s">
        <v>260</v>
      </c>
      <c r="C29" s="266"/>
      <c r="D29" s="131"/>
      <c r="E29" s="139" t="e">
        <f>D29/'２経営活動(8)2肉繁殖①経営'!$E$8</f>
        <v>#DIV/0!</v>
      </c>
    </row>
    <row r="30" spans="1:5" ht="18.600000000000001" customHeight="1" x14ac:dyDescent="0.2">
      <c r="A30" s="252"/>
      <c r="B30" s="265" t="s">
        <v>181</v>
      </c>
      <c r="C30" s="266"/>
      <c r="D30" s="131"/>
      <c r="E30" s="139" t="e">
        <f>D30/'２経営活動(8)2肉繁殖①経営'!$E$8</f>
        <v>#DIV/0!</v>
      </c>
    </row>
    <row r="31" spans="1:5" ht="18.600000000000001" customHeight="1" x14ac:dyDescent="0.2">
      <c r="A31" s="264"/>
      <c r="B31" s="192" t="s">
        <v>40</v>
      </c>
      <c r="C31" s="192"/>
      <c r="D31" s="141">
        <f>SUM(D28:D30)</f>
        <v>0</v>
      </c>
      <c r="E31" s="139" t="e">
        <f>D31/'２経営活動(8)2肉繁殖①経営'!$E$8</f>
        <v>#DIV/0!</v>
      </c>
    </row>
    <row r="32" spans="1:5" ht="18.600000000000001" customHeight="1" x14ac:dyDescent="0.2">
      <c r="A32" s="254" t="s">
        <v>266</v>
      </c>
      <c r="B32" s="265" t="s">
        <v>169</v>
      </c>
      <c r="C32" s="266"/>
      <c r="D32" s="131"/>
      <c r="E32" s="139" t="e">
        <f>D32/'２経営活動(8)2肉繁殖①経営'!$E$8</f>
        <v>#DIV/0!</v>
      </c>
    </row>
    <row r="33" spans="1:5" ht="18.600000000000001" customHeight="1" x14ac:dyDescent="0.2">
      <c r="A33" s="255"/>
      <c r="B33" s="265" t="s">
        <v>170</v>
      </c>
      <c r="C33" s="266"/>
      <c r="D33" s="131"/>
      <c r="E33" s="139" t="e">
        <f>D33/'２経営活動(8)2肉繁殖①経営'!$E$8</f>
        <v>#DIV/0!</v>
      </c>
    </row>
    <row r="34" spans="1:5" ht="18.600000000000001" customHeight="1" x14ac:dyDescent="0.2">
      <c r="A34" s="255"/>
      <c r="B34" s="265" t="s">
        <v>261</v>
      </c>
      <c r="C34" s="266"/>
      <c r="D34" s="131"/>
      <c r="E34" s="139" t="e">
        <f>D34/'２経営活動(8)2肉繁殖①経営'!$E$8</f>
        <v>#DIV/0!</v>
      </c>
    </row>
    <row r="35" spans="1:5" ht="18.600000000000001" customHeight="1" x14ac:dyDescent="0.2">
      <c r="A35" s="255"/>
      <c r="B35" s="265" t="s">
        <v>181</v>
      </c>
      <c r="C35" s="266"/>
      <c r="D35" s="131"/>
      <c r="E35" s="139" t="e">
        <f>D35/'２経営活動(8)2肉繁殖①経営'!$E$8</f>
        <v>#DIV/0!</v>
      </c>
    </row>
    <row r="36" spans="1:5" ht="18.600000000000001" customHeight="1" x14ac:dyDescent="0.2">
      <c r="A36" s="257"/>
      <c r="B36" s="193" t="s">
        <v>40</v>
      </c>
      <c r="C36" s="193"/>
      <c r="D36" s="141">
        <f>SUM(D32:D35)</f>
        <v>0</v>
      </c>
      <c r="E36" s="139" t="e">
        <f>D36/'２経営活動(8)2肉繁殖①経営'!$E$8</f>
        <v>#DIV/0!</v>
      </c>
    </row>
    <row r="37" spans="1:5" ht="18.600000000000001" customHeight="1" x14ac:dyDescent="0.2">
      <c r="A37" s="189" t="s">
        <v>269</v>
      </c>
      <c r="B37" s="189"/>
      <c r="C37" s="189"/>
      <c r="D37" s="141">
        <f>D27+D31-D36</f>
        <v>0</v>
      </c>
      <c r="E37" s="139" t="e">
        <f>D37/'２経営活動(8)2肉繁殖①経営'!$E$8</f>
        <v>#DIV/0!</v>
      </c>
    </row>
    <row r="38" spans="1:5" ht="18.600000000000001" customHeight="1" x14ac:dyDescent="0.2">
      <c r="A38" s="189" t="s">
        <v>175</v>
      </c>
      <c r="B38" s="189"/>
      <c r="C38" s="189"/>
      <c r="D38" s="141">
        <f>D37+'２経営活動(8)2肉繁殖②当期生産'!C11+'２経営活動(8)2肉繁殖③損益'!D23</f>
        <v>0</v>
      </c>
      <c r="E38" s="139" t="e">
        <f>D38/'２経営活動(8)2肉繁殖①経営'!$E$8</f>
        <v>#DIV/0!</v>
      </c>
    </row>
  </sheetData>
  <mergeCells count="38">
    <mergeCell ref="A37:C37"/>
    <mergeCell ref="A38:C38"/>
    <mergeCell ref="B28:C28"/>
    <mergeCell ref="B29:C29"/>
    <mergeCell ref="B30:C30"/>
    <mergeCell ref="B31:C31"/>
    <mergeCell ref="B32:C32"/>
    <mergeCell ref="B36:C36"/>
    <mergeCell ref="A32:A36"/>
    <mergeCell ref="B35:C35"/>
    <mergeCell ref="B33:C33"/>
    <mergeCell ref="B34:C34"/>
    <mergeCell ref="B20:C20"/>
    <mergeCell ref="B21:C21"/>
    <mergeCell ref="B22:B24"/>
    <mergeCell ref="B26:C26"/>
    <mergeCell ref="A27:C27"/>
    <mergeCell ref="A4:C4"/>
    <mergeCell ref="A5:A10"/>
    <mergeCell ref="A11:A16"/>
    <mergeCell ref="A18:A26"/>
    <mergeCell ref="A28:A31"/>
    <mergeCell ref="B5:C5"/>
    <mergeCell ref="B6:C6"/>
    <mergeCell ref="B7:C7"/>
    <mergeCell ref="B8:C8"/>
    <mergeCell ref="B9:C9"/>
    <mergeCell ref="B10:C10"/>
    <mergeCell ref="B11:C11"/>
    <mergeCell ref="B25:C25"/>
    <mergeCell ref="B15:C15"/>
    <mergeCell ref="B12:C12"/>
    <mergeCell ref="B13:C13"/>
    <mergeCell ref="B14:C14"/>
    <mergeCell ref="B16:C16"/>
    <mergeCell ref="A17:C17"/>
    <mergeCell ref="B18:C18"/>
    <mergeCell ref="B19:C19"/>
  </mergeCells>
  <phoneticPr fontId="4"/>
  <pageMargins left="0.74803149606299213" right="0.74803149606299213" top="0.74803149606299213" bottom="0.74803149606299213" header="0.31496062992125984" footer="0.31496062992125984"/>
  <pageSetup paperSize="9" fitToHeight="0" orientation="portrait" errors="blank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F25"/>
  <sheetViews>
    <sheetView zoomScaleNormal="100" workbookViewId="0">
      <selection activeCell="I13" sqref="I13"/>
    </sheetView>
  </sheetViews>
  <sheetFormatPr defaultColWidth="9.33203125" defaultRowHeight="14.1" customHeight="1" x14ac:dyDescent="0.2"/>
  <cols>
    <col min="1" max="1" width="2.6640625" style="15" customWidth="1"/>
    <col min="2" max="2" width="15.6640625" style="15" customWidth="1"/>
    <col min="3" max="3" width="24" style="15" customWidth="1"/>
    <col min="4" max="4" width="17" style="15" customWidth="1"/>
    <col min="5" max="5" width="19.83203125" style="15" customWidth="1"/>
    <col min="6" max="6" width="15.6640625" style="15" customWidth="1"/>
    <col min="7" max="16384" width="9.33203125" style="15"/>
  </cols>
  <sheetData>
    <row r="1" spans="1:6" ht="14.1" customHeight="1" x14ac:dyDescent="0.2">
      <c r="A1" s="18" t="s">
        <v>223</v>
      </c>
      <c r="B1" s="18"/>
      <c r="C1" s="18"/>
      <c r="D1" s="18"/>
      <c r="E1" s="18"/>
      <c r="F1" s="18"/>
    </row>
    <row r="2" spans="1:6" ht="13.5" customHeight="1" x14ac:dyDescent="0.2">
      <c r="A2" s="18"/>
      <c r="B2" s="18"/>
      <c r="C2" s="18"/>
      <c r="D2" s="18"/>
      <c r="E2" s="18"/>
      <c r="F2" s="60" t="s">
        <v>242</v>
      </c>
    </row>
    <row r="3" spans="1:6" ht="19.7" customHeight="1" x14ac:dyDescent="0.2">
      <c r="A3" s="43" t="s">
        <v>186</v>
      </c>
      <c r="B3" s="30"/>
      <c r="C3" s="30"/>
      <c r="D3" s="30"/>
      <c r="E3" s="30"/>
      <c r="F3" s="45"/>
    </row>
    <row r="4" spans="1:6" ht="19.7" customHeight="1" x14ac:dyDescent="0.2">
      <c r="A4" s="48"/>
      <c r="B4" s="18" t="s">
        <v>277</v>
      </c>
      <c r="C4" s="18" t="s">
        <v>278</v>
      </c>
      <c r="D4" s="18" t="s">
        <v>279</v>
      </c>
      <c r="E4" s="15" t="s">
        <v>296</v>
      </c>
      <c r="F4" s="47"/>
    </row>
    <row r="5" spans="1:6" ht="19.7" customHeight="1" x14ac:dyDescent="0.2">
      <c r="A5" s="53"/>
      <c r="B5" s="90" t="s">
        <v>297</v>
      </c>
      <c r="C5" s="90"/>
      <c r="D5" s="50" t="s">
        <v>280</v>
      </c>
      <c r="E5" s="50"/>
      <c r="F5" s="51"/>
    </row>
    <row r="6" spans="1:6" ht="19.7" customHeight="1" x14ac:dyDescent="0.2">
      <c r="A6" s="43" t="s">
        <v>270</v>
      </c>
      <c r="B6" s="30"/>
      <c r="C6" s="30"/>
      <c r="D6" s="30"/>
      <c r="E6" s="30"/>
      <c r="F6" s="45"/>
    </row>
    <row r="7" spans="1:6" ht="19.7" customHeight="1" x14ac:dyDescent="0.2">
      <c r="A7" s="48"/>
      <c r="B7" s="18" t="s">
        <v>281</v>
      </c>
      <c r="C7" s="18" t="s">
        <v>282</v>
      </c>
      <c r="D7" s="18" t="s">
        <v>283</v>
      </c>
      <c r="E7" s="18" t="s">
        <v>284</v>
      </c>
      <c r="F7" s="91" t="s">
        <v>285</v>
      </c>
    </row>
    <row r="8" spans="1:6" ht="19.7" customHeight="1" x14ac:dyDescent="0.2">
      <c r="A8" s="53"/>
      <c r="B8" s="50" t="s">
        <v>286</v>
      </c>
      <c r="C8" s="50" t="s">
        <v>298</v>
      </c>
      <c r="D8" s="50"/>
      <c r="E8" s="90"/>
      <c r="F8" s="51"/>
    </row>
    <row r="9" spans="1:6" ht="19.7" customHeight="1" x14ac:dyDescent="0.2">
      <c r="A9" s="43" t="s">
        <v>271</v>
      </c>
      <c r="B9" s="30"/>
      <c r="C9" s="30"/>
      <c r="D9" s="30"/>
      <c r="E9" s="30"/>
      <c r="F9" s="45"/>
    </row>
    <row r="10" spans="1:6" ht="19.7" customHeight="1" x14ac:dyDescent="0.2">
      <c r="A10" s="53"/>
      <c r="B10" s="50" t="s">
        <v>198</v>
      </c>
      <c r="C10" s="90" t="s">
        <v>299</v>
      </c>
      <c r="D10" s="90"/>
      <c r="E10" s="90"/>
      <c r="F10" s="51"/>
    </row>
    <row r="11" spans="1:6" ht="19.7" customHeight="1" x14ac:dyDescent="0.2">
      <c r="A11" s="43" t="s">
        <v>272</v>
      </c>
      <c r="B11" s="30"/>
      <c r="C11" s="30"/>
      <c r="D11" s="30"/>
      <c r="E11" s="30"/>
      <c r="F11" s="45"/>
    </row>
    <row r="12" spans="1:6" ht="19.7" customHeight="1" x14ac:dyDescent="0.2">
      <c r="A12" s="53"/>
      <c r="B12" s="50" t="s">
        <v>198</v>
      </c>
      <c r="C12" s="50" t="s">
        <v>199</v>
      </c>
      <c r="D12" s="90"/>
      <c r="E12" s="90"/>
      <c r="F12" s="51"/>
    </row>
    <row r="13" spans="1:6" ht="19.7" customHeight="1" x14ac:dyDescent="0.2">
      <c r="A13" s="43" t="s">
        <v>273</v>
      </c>
      <c r="B13" s="44"/>
      <c r="C13" s="44"/>
      <c r="D13" s="44"/>
      <c r="E13" s="44"/>
      <c r="F13" s="45"/>
    </row>
    <row r="14" spans="1:6" ht="19.7" customHeight="1" x14ac:dyDescent="0.2">
      <c r="A14" s="48"/>
      <c r="B14" s="18" t="s">
        <v>198</v>
      </c>
      <c r="C14" s="18" t="s">
        <v>204</v>
      </c>
      <c r="D14" s="18" t="s">
        <v>205</v>
      </c>
      <c r="E14" s="18" t="s">
        <v>206</v>
      </c>
      <c r="F14" s="91" t="s">
        <v>207</v>
      </c>
    </row>
    <row r="15" spans="1:6" ht="19.7" customHeight="1" x14ac:dyDescent="0.2">
      <c r="A15" s="53"/>
      <c r="B15" s="50" t="s">
        <v>293</v>
      </c>
      <c r="C15" s="90"/>
      <c r="D15" s="90"/>
      <c r="E15" s="90"/>
      <c r="F15" s="51"/>
    </row>
    <row r="16" spans="1:6" ht="19.7" customHeight="1" x14ac:dyDescent="0.2">
      <c r="A16" s="43" t="s">
        <v>274</v>
      </c>
      <c r="B16" s="44"/>
      <c r="C16" s="44"/>
      <c r="D16" s="44"/>
      <c r="E16" s="44"/>
      <c r="F16" s="45"/>
    </row>
    <row r="17" spans="1:6" ht="19.7" customHeight="1" x14ac:dyDescent="0.2">
      <c r="A17" s="48"/>
      <c r="B17" s="18" t="s">
        <v>198</v>
      </c>
      <c r="C17" s="18" t="s">
        <v>210</v>
      </c>
      <c r="D17" s="18" t="s">
        <v>211</v>
      </c>
      <c r="E17" s="18" t="s">
        <v>212</v>
      </c>
      <c r="F17" s="47"/>
    </row>
    <row r="18" spans="1:6" ht="19.7" customHeight="1" x14ac:dyDescent="0.2">
      <c r="A18" s="53"/>
      <c r="B18" s="50" t="s">
        <v>294</v>
      </c>
      <c r="C18" s="50"/>
      <c r="D18" s="50"/>
      <c r="E18" s="90"/>
      <c r="F18" s="51"/>
    </row>
    <row r="19" spans="1:6" ht="19.7" customHeight="1" x14ac:dyDescent="0.2">
      <c r="A19" s="43" t="s">
        <v>275</v>
      </c>
      <c r="B19" s="44"/>
      <c r="C19" s="44"/>
      <c r="D19" s="44"/>
      <c r="E19" s="44"/>
      <c r="F19" s="45"/>
    </row>
    <row r="20" spans="1:6" ht="19.7" customHeight="1" x14ac:dyDescent="0.2">
      <c r="A20" s="46"/>
      <c r="B20" s="18" t="s">
        <v>198</v>
      </c>
      <c r="C20" s="18" t="s">
        <v>287</v>
      </c>
      <c r="D20" s="18" t="s">
        <v>288</v>
      </c>
      <c r="E20" s="18"/>
      <c r="F20" s="47"/>
    </row>
    <row r="21" spans="1:6" ht="19.7" customHeight="1" x14ac:dyDescent="0.2">
      <c r="A21" s="53"/>
      <c r="B21" s="50" t="s">
        <v>295</v>
      </c>
      <c r="C21" s="90"/>
      <c r="D21" s="90"/>
      <c r="E21" s="90"/>
      <c r="F21" s="51"/>
    </row>
    <row r="22" spans="1:6" ht="19.7" customHeight="1" x14ac:dyDescent="0.2">
      <c r="A22" s="52" t="s">
        <v>413</v>
      </c>
      <c r="B22" s="30"/>
      <c r="C22" s="30"/>
      <c r="D22" s="30"/>
      <c r="E22" s="30"/>
      <c r="F22" s="45"/>
    </row>
    <row r="23" spans="1:6" ht="19.7" customHeight="1" x14ac:dyDescent="0.2">
      <c r="A23" s="53"/>
      <c r="B23" s="50" t="s">
        <v>198</v>
      </c>
      <c r="C23" s="50" t="s">
        <v>199</v>
      </c>
      <c r="D23" s="90"/>
      <c r="E23" s="90"/>
      <c r="F23" s="51"/>
    </row>
    <row r="24" spans="1:6" ht="19.7" customHeight="1" x14ac:dyDescent="0.2">
      <c r="A24" s="43" t="s">
        <v>276</v>
      </c>
      <c r="B24" s="44"/>
      <c r="C24" s="44"/>
      <c r="D24" s="44"/>
      <c r="E24" s="44"/>
      <c r="F24" s="45"/>
    </row>
    <row r="25" spans="1:6" ht="19.7" customHeight="1" x14ac:dyDescent="0.2">
      <c r="A25" s="53"/>
      <c r="B25" s="50" t="s">
        <v>289</v>
      </c>
      <c r="C25" s="50" t="s">
        <v>290</v>
      </c>
      <c r="D25" s="50" t="s">
        <v>291</v>
      </c>
      <c r="E25" s="50"/>
      <c r="F25" s="51"/>
    </row>
  </sheetData>
  <phoneticPr fontId="4"/>
  <pageMargins left="0.74803149606299213" right="0.74803149606299213" top="0.74803149606299213" bottom="0.74803149606299213" header="0.31496062992125984" footer="0.31496062992125984"/>
  <pageSetup paperSize="9" fitToHeight="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H52"/>
  <sheetViews>
    <sheetView topLeftCell="A28" zoomScaleNormal="100" zoomScaleSheetLayoutView="100" workbookViewId="0">
      <selection activeCell="F15" sqref="F15"/>
    </sheetView>
  </sheetViews>
  <sheetFormatPr defaultColWidth="5.5" defaultRowHeight="14.1" customHeight="1" x14ac:dyDescent="0.2"/>
  <cols>
    <col min="1" max="1" width="5.5" style="24"/>
    <col min="2" max="4" width="6.33203125" style="24" customWidth="1"/>
    <col min="5" max="5" width="32.6640625" style="24" customWidth="1"/>
    <col min="6" max="7" width="19.6640625" style="24" customWidth="1"/>
    <col min="8" max="16384" width="5.5" style="24"/>
  </cols>
  <sheetData>
    <row r="1" spans="1:8" ht="14.1" customHeight="1" x14ac:dyDescent="0.2">
      <c r="A1" s="18" t="s">
        <v>313</v>
      </c>
      <c r="B1" s="15"/>
      <c r="C1" s="15"/>
      <c r="D1" s="15"/>
      <c r="E1" s="15"/>
      <c r="F1" s="15"/>
      <c r="G1" s="15"/>
      <c r="H1" s="15"/>
    </row>
    <row r="2" spans="1:8" ht="14.1" customHeight="1" x14ac:dyDescent="0.2">
      <c r="A2" s="24" t="s">
        <v>406</v>
      </c>
    </row>
    <row r="3" spans="1:8" ht="14.1" customHeight="1" x14ac:dyDescent="0.2">
      <c r="G3" s="22" t="s">
        <v>314</v>
      </c>
    </row>
    <row r="4" spans="1:8" ht="18" customHeight="1" x14ac:dyDescent="0.2">
      <c r="A4" s="192" t="s">
        <v>315</v>
      </c>
      <c r="B4" s="192"/>
      <c r="C4" s="192"/>
      <c r="D4" s="305" t="s">
        <v>109</v>
      </c>
      <c r="E4" s="305"/>
      <c r="F4" s="19" t="s">
        <v>80</v>
      </c>
      <c r="G4" s="19" t="s">
        <v>81</v>
      </c>
    </row>
    <row r="5" spans="1:8" ht="18" customHeight="1" x14ac:dyDescent="0.2">
      <c r="A5" s="219" t="s">
        <v>312</v>
      </c>
      <c r="B5" s="191" t="s">
        <v>317</v>
      </c>
      <c r="C5" s="191"/>
      <c r="D5" s="191"/>
      <c r="E5" s="125" t="s">
        <v>250</v>
      </c>
      <c r="F5" s="135"/>
      <c r="G5" s="135"/>
    </row>
    <row r="6" spans="1:8" ht="18" customHeight="1" x14ac:dyDescent="0.2">
      <c r="A6" s="219"/>
      <c r="B6" s="191"/>
      <c r="C6" s="191"/>
      <c r="D6" s="191"/>
      <c r="E6" s="126" t="s">
        <v>251</v>
      </c>
      <c r="F6" s="135"/>
      <c r="G6" s="135"/>
    </row>
    <row r="7" spans="1:8" ht="18" customHeight="1" x14ac:dyDescent="0.2">
      <c r="A7" s="219"/>
      <c r="B7" s="191" t="s">
        <v>319</v>
      </c>
      <c r="C7" s="191"/>
      <c r="D7" s="191"/>
      <c r="E7" s="127" t="s">
        <v>414</v>
      </c>
      <c r="F7" s="135"/>
      <c r="G7" s="135"/>
    </row>
    <row r="8" spans="1:8" ht="18" customHeight="1" x14ac:dyDescent="0.2">
      <c r="A8" s="219"/>
      <c r="B8" s="191"/>
      <c r="C8" s="191"/>
      <c r="D8" s="191"/>
      <c r="E8" s="107" t="s">
        <v>415</v>
      </c>
      <c r="F8" s="135"/>
      <c r="G8" s="135"/>
    </row>
    <row r="9" spans="1:8" ht="18" customHeight="1" x14ac:dyDescent="0.2">
      <c r="A9" s="219"/>
      <c r="B9" s="191"/>
      <c r="C9" s="191"/>
      <c r="D9" s="191"/>
      <c r="E9" s="128" t="s">
        <v>416</v>
      </c>
      <c r="F9" s="135"/>
      <c r="G9" s="135"/>
    </row>
    <row r="10" spans="1:8" ht="18" customHeight="1" x14ac:dyDescent="0.2">
      <c r="A10" s="219"/>
      <c r="B10" s="191" t="s">
        <v>320</v>
      </c>
      <c r="C10" s="191"/>
      <c r="D10" s="191"/>
      <c r="E10" s="127" t="s">
        <v>414</v>
      </c>
      <c r="F10" s="135"/>
      <c r="G10" s="135"/>
    </row>
    <row r="11" spans="1:8" ht="18" customHeight="1" x14ac:dyDescent="0.2">
      <c r="A11" s="219"/>
      <c r="B11" s="191"/>
      <c r="C11" s="191"/>
      <c r="D11" s="191"/>
      <c r="E11" s="107" t="s">
        <v>415</v>
      </c>
      <c r="F11" s="135"/>
      <c r="G11" s="135"/>
    </row>
    <row r="12" spans="1:8" ht="18" customHeight="1" x14ac:dyDescent="0.2">
      <c r="A12" s="219"/>
      <c r="B12" s="191"/>
      <c r="C12" s="191"/>
      <c r="D12" s="191"/>
      <c r="E12" s="128" t="s">
        <v>416</v>
      </c>
      <c r="F12" s="135"/>
      <c r="G12" s="135"/>
    </row>
    <row r="13" spans="1:8" ht="18" customHeight="1" x14ac:dyDescent="0.2">
      <c r="A13" s="219" t="s">
        <v>120</v>
      </c>
      <c r="B13" s="295" t="s">
        <v>311</v>
      </c>
      <c r="C13" s="295"/>
      <c r="D13" s="295"/>
      <c r="E13" s="295"/>
      <c r="F13" s="142">
        <f>'２経営活動(8)3肉肥育③損益'!D38</f>
        <v>0</v>
      </c>
      <c r="G13" s="135"/>
    </row>
    <row r="14" spans="1:8" ht="18" customHeight="1" x14ac:dyDescent="0.2">
      <c r="A14" s="219"/>
      <c r="B14" s="296" t="s">
        <v>310</v>
      </c>
      <c r="C14" s="296"/>
      <c r="D14" s="296"/>
      <c r="E14" s="296"/>
      <c r="F14" s="142" t="e">
        <f>F13/SUM(F7:F9)</f>
        <v>#DIV/0!</v>
      </c>
      <c r="G14" s="135"/>
    </row>
    <row r="15" spans="1:8" ht="18" customHeight="1" x14ac:dyDescent="0.2">
      <c r="A15" s="219"/>
      <c r="B15" s="298" t="s">
        <v>412</v>
      </c>
      <c r="C15" s="298"/>
      <c r="D15" s="298"/>
      <c r="E15" s="298"/>
      <c r="F15" s="142" t="e">
        <f>'２経営活動(8)3肉肥育③損益'!D38/'２経営活動(8)3肉肥育③損益'!D10*100</f>
        <v>#DIV/0!</v>
      </c>
      <c r="G15" s="135"/>
    </row>
    <row r="16" spans="1:8" ht="18" customHeight="1" x14ac:dyDescent="0.2">
      <c r="A16" s="219"/>
      <c r="B16" s="191" t="s">
        <v>318</v>
      </c>
      <c r="C16" s="192"/>
      <c r="D16" s="192"/>
      <c r="E16" s="125" t="s">
        <v>88</v>
      </c>
      <c r="F16" s="143" t="e">
        <f>'２経営活動(8)3肉肥育③損益'!E10</f>
        <v>#DIV/0!</v>
      </c>
      <c r="G16" s="135"/>
    </row>
    <row r="17" spans="1:7" ht="18" customHeight="1" x14ac:dyDescent="0.2">
      <c r="A17" s="219"/>
      <c r="B17" s="192"/>
      <c r="C17" s="192"/>
      <c r="D17" s="192"/>
      <c r="E17" s="129" t="s">
        <v>244</v>
      </c>
      <c r="F17" s="143" t="e">
        <f>'２経営活動(8)3肉肥育③損益'!E5</f>
        <v>#DIV/0!</v>
      </c>
      <c r="G17" s="135"/>
    </row>
    <row r="18" spans="1:7" ht="18" customHeight="1" x14ac:dyDescent="0.2">
      <c r="A18" s="219"/>
      <c r="B18" s="192"/>
      <c r="C18" s="192"/>
      <c r="D18" s="192"/>
      <c r="E18" s="129" t="s">
        <v>89</v>
      </c>
      <c r="F18" s="143" t="e">
        <f>'２経営活動(8)3肉肥育③損益'!E16</f>
        <v>#DIV/0!</v>
      </c>
      <c r="G18" s="135"/>
    </row>
    <row r="19" spans="1:7" ht="18" customHeight="1" x14ac:dyDescent="0.2">
      <c r="A19" s="219"/>
      <c r="B19" s="192"/>
      <c r="C19" s="192"/>
      <c r="D19" s="192"/>
      <c r="E19" s="129" t="s">
        <v>245</v>
      </c>
      <c r="F19" s="143" t="e">
        <f>'２経営活動(8)3肉肥育②当期生産'!D6</f>
        <v>#DIV/0!</v>
      </c>
      <c r="G19" s="135"/>
    </row>
    <row r="20" spans="1:7" ht="18" customHeight="1" x14ac:dyDescent="0.2">
      <c r="A20" s="219"/>
      <c r="B20" s="192"/>
      <c r="C20" s="192"/>
      <c r="D20" s="192"/>
      <c r="E20" s="129" t="s">
        <v>117</v>
      </c>
      <c r="F20" s="143" t="e">
        <f>'２経営活動(8)3肉肥育②当期生産'!D7</f>
        <v>#DIV/0!</v>
      </c>
      <c r="G20" s="135"/>
    </row>
    <row r="21" spans="1:7" ht="18" customHeight="1" x14ac:dyDescent="0.2">
      <c r="A21" s="219"/>
      <c r="B21" s="192"/>
      <c r="C21" s="192"/>
      <c r="D21" s="192"/>
      <c r="E21" s="129" t="s">
        <v>119</v>
      </c>
      <c r="F21" s="143" t="e">
        <f>'２経営活動(8)3肉肥育②当期生産'!D12</f>
        <v>#DIV/0!</v>
      </c>
      <c r="G21" s="135"/>
    </row>
    <row r="22" spans="1:7" ht="18" customHeight="1" x14ac:dyDescent="0.2">
      <c r="A22" s="219"/>
      <c r="B22" s="192"/>
      <c r="C22" s="192"/>
      <c r="D22" s="192"/>
      <c r="E22" s="130" t="s">
        <v>118</v>
      </c>
      <c r="F22" s="143" t="e">
        <f>'２経営活動(8)3肉肥育②当期生産'!D20</f>
        <v>#DIV/0!</v>
      </c>
      <c r="G22" s="135"/>
    </row>
    <row r="23" spans="1:7" ht="18" customHeight="1" x14ac:dyDescent="0.2">
      <c r="A23" s="219" t="s">
        <v>121</v>
      </c>
      <c r="B23" s="294" t="s">
        <v>321</v>
      </c>
      <c r="C23" s="192" t="s">
        <v>309</v>
      </c>
      <c r="D23" s="192"/>
      <c r="E23" s="125" t="s">
        <v>417</v>
      </c>
      <c r="F23" s="135"/>
      <c r="G23" s="135"/>
    </row>
    <row r="24" spans="1:7" ht="18" customHeight="1" x14ac:dyDescent="0.2">
      <c r="A24" s="219"/>
      <c r="B24" s="294"/>
      <c r="C24" s="192"/>
      <c r="D24" s="192"/>
      <c r="E24" s="130" t="s">
        <v>418</v>
      </c>
      <c r="F24" s="135"/>
      <c r="G24" s="135"/>
    </row>
    <row r="25" spans="1:7" ht="18" customHeight="1" x14ac:dyDescent="0.2">
      <c r="A25" s="219"/>
      <c r="B25" s="294"/>
      <c r="C25" s="191" t="s">
        <v>318</v>
      </c>
      <c r="D25" s="191"/>
      <c r="E25" s="125" t="s">
        <v>308</v>
      </c>
      <c r="F25" s="135"/>
      <c r="G25" s="135"/>
    </row>
    <row r="26" spans="1:7" ht="18" customHeight="1" x14ac:dyDescent="0.2">
      <c r="A26" s="219"/>
      <c r="B26" s="294"/>
      <c r="C26" s="191"/>
      <c r="D26" s="191"/>
      <c r="E26" s="21" t="s">
        <v>307</v>
      </c>
      <c r="F26" s="135"/>
      <c r="G26" s="135"/>
    </row>
    <row r="27" spans="1:7" ht="18" customHeight="1" x14ac:dyDescent="0.2">
      <c r="A27" s="219"/>
      <c r="B27" s="294"/>
      <c r="C27" s="295" t="s">
        <v>306</v>
      </c>
      <c r="D27" s="295"/>
      <c r="E27" s="295"/>
      <c r="F27" s="135"/>
      <c r="G27" s="135"/>
    </row>
    <row r="28" spans="1:7" ht="18" customHeight="1" x14ac:dyDescent="0.2">
      <c r="A28" s="219"/>
      <c r="B28" s="294"/>
      <c r="C28" s="296" t="s">
        <v>421</v>
      </c>
      <c r="D28" s="297"/>
      <c r="E28" s="297"/>
      <c r="F28" s="135"/>
      <c r="G28" s="135"/>
    </row>
    <row r="29" spans="1:7" ht="18" customHeight="1" x14ac:dyDescent="0.2">
      <c r="A29" s="219"/>
      <c r="B29" s="294"/>
      <c r="C29" s="296" t="s">
        <v>305</v>
      </c>
      <c r="D29" s="296"/>
      <c r="E29" s="296"/>
      <c r="F29" s="135"/>
      <c r="G29" s="135"/>
    </row>
    <row r="30" spans="1:7" ht="18" customHeight="1" x14ac:dyDescent="0.2">
      <c r="A30" s="219"/>
      <c r="B30" s="294"/>
      <c r="C30" s="296" t="s">
        <v>304</v>
      </c>
      <c r="D30" s="296"/>
      <c r="E30" s="296"/>
      <c r="F30" s="135"/>
      <c r="G30" s="135"/>
    </row>
    <row r="31" spans="1:7" ht="18" customHeight="1" x14ac:dyDescent="0.2">
      <c r="A31" s="219"/>
      <c r="B31" s="294"/>
      <c r="C31" s="296" t="s">
        <v>419</v>
      </c>
      <c r="D31" s="297"/>
      <c r="E31" s="297"/>
      <c r="F31" s="135"/>
      <c r="G31" s="135"/>
    </row>
    <row r="32" spans="1:7" ht="18" customHeight="1" x14ac:dyDescent="0.2">
      <c r="A32" s="219"/>
      <c r="B32" s="294"/>
      <c r="C32" s="296" t="s">
        <v>420</v>
      </c>
      <c r="D32" s="297"/>
      <c r="E32" s="297"/>
      <c r="F32" s="135"/>
      <c r="G32" s="135"/>
    </row>
    <row r="33" spans="1:7" ht="18" customHeight="1" x14ac:dyDescent="0.2">
      <c r="A33" s="219"/>
      <c r="B33" s="294"/>
      <c r="C33" s="296" t="s">
        <v>303</v>
      </c>
      <c r="D33" s="296"/>
      <c r="E33" s="296"/>
      <c r="F33" s="135"/>
      <c r="G33" s="135"/>
    </row>
    <row r="34" spans="1:7" ht="18" customHeight="1" x14ac:dyDescent="0.2">
      <c r="A34" s="219"/>
      <c r="B34" s="294"/>
      <c r="C34" s="296" t="s">
        <v>302</v>
      </c>
      <c r="D34" s="296"/>
      <c r="E34" s="296"/>
      <c r="F34" s="135"/>
      <c r="G34" s="135"/>
    </row>
    <row r="35" spans="1:7" ht="18" customHeight="1" x14ac:dyDescent="0.2">
      <c r="A35" s="219"/>
      <c r="B35" s="294"/>
      <c r="C35" s="298" t="s">
        <v>422</v>
      </c>
      <c r="D35" s="299"/>
      <c r="E35" s="299"/>
      <c r="F35" s="135"/>
      <c r="G35" s="135"/>
    </row>
    <row r="36" spans="1:7" ht="18.600000000000001" customHeight="1" x14ac:dyDescent="0.2">
      <c r="A36" s="232" t="s">
        <v>121</v>
      </c>
      <c r="B36" s="294" t="s">
        <v>321</v>
      </c>
      <c r="C36" s="192" t="s">
        <v>309</v>
      </c>
      <c r="D36" s="192"/>
      <c r="E36" s="125" t="s">
        <v>417</v>
      </c>
      <c r="F36" s="135"/>
      <c r="G36" s="135"/>
    </row>
    <row r="37" spans="1:7" ht="18.600000000000001" customHeight="1" x14ac:dyDescent="0.2">
      <c r="A37" s="233"/>
      <c r="B37" s="294"/>
      <c r="C37" s="192"/>
      <c r="D37" s="192"/>
      <c r="E37" s="130" t="s">
        <v>418</v>
      </c>
      <c r="F37" s="135"/>
      <c r="G37" s="135"/>
    </row>
    <row r="38" spans="1:7" ht="18.600000000000001" customHeight="1" x14ac:dyDescent="0.2">
      <c r="A38" s="233"/>
      <c r="B38" s="294"/>
      <c r="C38" s="191" t="s">
        <v>318</v>
      </c>
      <c r="D38" s="191"/>
      <c r="E38" s="125" t="s">
        <v>308</v>
      </c>
      <c r="F38" s="135"/>
      <c r="G38" s="135"/>
    </row>
    <row r="39" spans="1:7" ht="18.600000000000001" customHeight="1" x14ac:dyDescent="0.2">
      <c r="A39" s="233"/>
      <c r="B39" s="294"/>
      <c r="C39" s="191"/>
      <c r="D39" s="191"/>
      <c r="E39" s="21" t="s">
        <v>307</v>
      </c>
      <c r="F39" s="135"/>
      <c r="G39" s="135"/>
    </row>
    <row r="40" spans="1:7" ht="18.600000000000001" customHeight="1" x14ac:dyDescent="0.2">
      <c r="A40" s="233"/>
      <c r="B40" s="294"/>
      <c r="C40" s="295" t="s">
        <v>306</v>
      </c>
      <c r="D40" s="295"/>
      <c r="E40" s="295"/>
      <c r="F40" s="135"/>
      <c r="G40" s="135"/>
    </row>
    <row r="41" spans="1:7" ht="18.600000000000001" customHeight="1" x14ac:dyDescent="0.2">
      <c r="A41" s="233"/>
      <c r="B41" s="294"/>
      <c r="C41" s="296" t="s">
        <v>421</v>
      </c>
      <c r="D41" s="297"/>
      <c r="E41" s="297"/>
      <c r="F41" s="135"/>
      <c r="G41" s="135"/>
    </row>
    <row r="42" spans="1:7" ht="18.600000000000001" customHeight="1" x14ac:dyDescent="0.2">
      <c r="A42" s="233"/>
      <c r="B42" s="294"/>
      <c r="C42" s="296" t="s">
        <v>305</v>
      </c>
      <c r="D42" s="296"/>
      <c r="E42" s="296"/>
      <c r="F42" s="135"/>
      <c r="G42" s="135"/>
    </row>
    <row r="43" spans="1:7" ht="18.600000000000001" customHeight="1" x14ac:dyDescent="0.2">
      <c r="A43" s="233"/>
      <c r="B43" s="294"/>
      <c r="C43" s="296" t="s">
        <v>304</v>
      </c>
      <c r="D43" s="296"/>
      <c r="E43" s="296"/>
      <c r="F43" s="135"/>
      <c r="G43" s="135"/>
    </row>
    <row r="44" spans="1:7" ht="18.600000000000001" customHeight="1" x14ac:dyDescent="0.2">
      <c r="A44" s="233"/>
      <c r="B44" s="294"/>
      <c r="C44" s="296" t="s">
        <v>419</v>
      </c>
      <c r="D44" s="297"/>
      <c r="E44" s="297"/>
      <c r="F44" s="135"/>
      <c r="G44" s="135"/>
    </row>
    <row r="45" spans="1:7" ht="18.600000000000001" customHeight="1" x14ac:dyDescent="0.2">
      <c r="A45" s="233"/>
      <c r="B45" s="294"/>
      <c r="C45" s="296" t="s">
        <v>420</v>
      </c>
      <c r="D45" s="297"/>
      <c r="E45" s="297"/>
      <c r="F45" s="135"/>
      <c r="G45" s="135"/>
    </row>
    <row r="46" spans="1:7" ht="18.600000000000001" customHeight="1" x14ac:dyDescent="0.2">
      <c r="A46" s="233"/>
      <c r="B46" s="294"/>
      <c r="C46" s="296" t="s">
        <v>303</v>
      </c>
      <c r="D46" s="296"/>
      <c r="E46" s="296"/>
      <c r="F46" s="135"/>
      <c r="G46" s="135"/>
    </row>
    <row r="47" spans="1:7" ht="18.600000000000001" customHeight="1" x14ac:dyDescent="0.2">
      <c r="A47" s="233"/>
      <c r="B47" s="294"/>
      <c r="C47" s="296" t="s">
        <v>302</v>
      </c>
      <c r="D47" s="296"/>
      <c r="E47" s="296"/>
      <c r="F47" s="135"/>
      <c r="G47" s="135"/>
    </row>
    <row r="48" spans="1:7" ht="18.600000000000001" customHeight="1" x14ac:dyDescent="0.2">
      <c r="A48" s="233"/>
      <c r="B48" s="294"/>
      <c r="C48" s="298" t="s">
        <v>422</v>
      </c>
      <c r="D48" s="299"/>
      <c r="E48" s="299"/>
      <c r="F48" s="135"/>
      <c r="G48" s="135"/>
    </row>
    <row r="49" spans="1:7" ht="18.600000000000001" customHeight="1" x14ac:dyDescent="0.2">
      <c r="A49" s="234"/>
      <c r="B49" s="300" t="s">
        <v>423</v>
      </c>
      <c r="C49" s="301"/>
      <c r="D49" s="301"/>
      <c r="E49" s="302"/>
      <c r="F49" s="135"/>
      <c r="G49" s="135"/>
    </row>
    <row r="50" spans="1:7" ht="18.600000000000001" customHeight="1" x14ac:dyDescent="0.2">
      <c r="A50" s="293" t="s">
        <v>324</v>
      </c>
      <c r="B50" s="303" t="s">
        <v>99</v>
      </c>
      <c r="C50" s="216"/>
      <c r="D50" s="216"/>
      <c r="E50" s="304"/>
      <c r="F50" s="135"/>
      <c r="G50" s="135"/>
    </row>
    <row r="51" spans="1:7" ht="18.600000000000001" customHeight="1" x14ac:dyDescent="0.2">
      <c r="A51" s="293"/>
      <c r="B51" s="306" t="s">
        <v>322</v>
      </c>
      <c r="C51" s="307"/>
      <c r="D51" s="307"/>
      <c r="E51" s="308"/>
      <c r="F51" s="142" t="e">
        <f>F50/SUM(F7:F9)</f>
        <v>#DIV/0!</v>
      </c>
      <c r="G51" s="135"/>
    </row>
    <row r="52" spans="1:7" ht="18.600000000000001" customHeight="1" x14ac:dyDescent="0.2">
      <c r="A52" s="293"/>
      <c r="B52" s="309" t="s">
        <v>323</v>
      </c>
      <c r="C52" s="310"/>
      <c r="D52" s="310"/>
      <c r="E52" s="311"/>
      <c r="F52" s="135"/>
      <c r="G52" s="135"/>
    </row>
  </sheetData>
  <mergeCells count="42">
    <mergeCell ref="B51:E51"/>
    <mergeCell ref="B52:E52"/>
    <mergeCell ref="C25:D26"/>
    <mergeCell ref="C31:E31"/>
    <mergeCell ref="C32:E32"/>
    <mergeCell ref="A23:A35"/>
    <mergeCell ref="B23:B35"/>
    <mergeCell ref="C23:D24"/>
    <mergeCell ref="C27:E27"/>
    <mergeCell ref="C28:E28"/>
    <mergeCell ref="C33:E33"/>
    <mergeCell ref="C34:E34"/>
    <mergeCell ref="C35:E35"/>
    <mergeCell ref="C29:E29"/>
    <mergeCell ref="C30:E30"/>
    <mergeCell ref="A4:C4"/>
    <mergeCell ref="A5:A12"/>
    <mergeCell ref="A13:A22"/>
    <mergeCell ref="B7:D9"/>
    <mergeCell ref="B10:D12"/>
    <mergeCell ref="D4:E4"/>
    <mergeCell ref="B16:D22"/>
    <mergeCell ref="B5:D6"/>
    <mergeCell ref="B13:E13"/>
    <mergeCell ref="B14:E14"/>
    <mergeCell ref="B15:E15"/>
    <mergeCell ref="A50:A52"/>
    <mergeCell ref="B36:B48"/>
    <mergeCell ref="C36:D37"/>
    <mergeCell ref="C38:D39"/>
    <mergeCell ref="C40:E40"/>
    <mergeCell ref="C41:E41"/>
    <mergeCell ref="C42:E42"/>
    <mergeCell ref="C43:E43"/>
    <mergeCell ref="C44:E44"/>
    <mergeCell ref="C45:E45"/>
    <mergeCell ref="C46:E46"/>
    <mergeCell ref="C47:E47"/>
    <mergeCell ref="C48:E48"/>
    <mergeCell ref="A36:A49"/>
    <mergeCell ref="B49:E49"/>
    <mergeCell ref="B50:E50"/>
  </mergeCells>
  <phoneticPr fontId="4"/>
  <pageMargins left="0.74803149606299213" right="0.74803149606299213" top="0.74803149606299213" bottom="0.74803149606299213" header="0.31496062992125984" footer="0.31496062992125984"/>
  <pageSetup paperSize="9" scale="99" fitToHeight="0" orientation="portrait" errors="blank" r:id="rId1"/>
  <rowBreaks count="1" manualBreakCount="1">
    <brk id="35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E31"/>
  <sheetViews>
    <sheetView topLeftCell="A22" zoomScaleNormal="100" workbookViewId="0">
      <selection activeCell="C17" sqref="C17"/>
    </sheetView>
  </sheetViews>
  <sheetFormatPr defaultColWidth="8.1640625" defaultRowHeight="14.1" customHeight="1" x14ac:dyDescent="0.2"/>
  <cols>
    <col min="1" max="1" width="5.5" style="15" customWidth="1"/>
    <col min="2" max="4" width="30.33203125" style="15" customWidth="1"/>
    <col min="5" max="16384" width="8.1640625" style="15"/>
  </cols>
  <sheetData>
    <row r="1" spans="1:5" ht="14.1" customHeight="1" x14ac:dyDescent="0.2">
      <c r="A1" s="18" t="s">
        <v>140</v>
      </c>
      <c r="B1" s="18"/>
      <c r="C1" s="18"/>
      <c r="D1" s="18"/>
      <c r="E1" s="18"/>
    </row>
    <row r="2" spans="1:5" ht="14.1" customHeight="1" x14ac:dyDescent="0.2">
      <c r="A2" s="18"/>
      <c r="B2" s="18"/>
      <c r="C2" s="18"/>
      <c r="D2" s="60" t="s">
        <v>314</v>
      </c>
      <c r="E2" s="18"/>
    </row>
    <row r="3" spans="1:5" ht="14.1" customHeight="1" x14ac:dyDescent="0.2">
      <c r="A3" s="18"/>
      <c r="B3" s="18"/>
      <c r="C3" s="18"/>
      <c r="D3" s="60" t="s">
        <v>172</v>
      </c>
      <c r="E3" s="18"/>
    </row>
    <row r="4" spans="1:5" ht="18.600000000000001" customHeight="1" x14ac:dyDescent="0.2">
      <c r="A4" s="189" t="s">
        <v>246</v>
      </c>
      <c r="B4" s="189"/>
      <c r="C4" s="92" t="s">
        <v>144</v>
      </c>
      <c r="D4" s="19" t="s">
        <v>325</v>
      </c>
    </row>
    <row r="5" spans="1:5" ht="18.600000000000001" customHeight="1" x14ac:dyDescent="0.2">
      <c r="A5" s="295" t="s">
        <v>147</v>
      </c>
      <c r="B5" s="295"/>
      <c r="C5" s="135"/>
      <c r="D5" s="142" t="e">
        <f>C5/SUM('２経営活動(8)3肉肥育①経営'!$F$7:$F$9)</f>
        <v>#DIV/0!</v>
      </c>
    </row>
    <row r="6" spans="1:5" ht="18.600000000000001" customHeight="1" x14ac:dyDescent="0.2">
      <c r="A6" s="296" t="s">
        <v>145</v>
      </c>
      <c r="B6" s="296"/>
      <c r="C6" s="135"/>
      <c r="D6" s="142" t="e">
        <f>C6/SUM('２経営活動(8)3肉肥育①経営'!$F$7:$F$9)</f>
        <v>#DIV/0!</v>
      </c>
    </row>
    <row r="7" spans="1:5" ht="18.600000000000001" customHeight="1" x14ac:dyDescent="0.2">
      <c r="A7" s="296" t="s">
        <v>124</v>
      </c>
      <c r="B7" s="296"/>
      <c r="C7" s="135"/>
      <c r="D7" s="142" t="e">
        <f>C7/SUM('２経営活動(8)3肉肥育①経営'!$F$7:$F$9)</f>
        <v>#DIV/0!</v>
      </c>
    </row>
    <row r="8" spans="1:5" ht="18.600000000000001" customHeight="1" x14ac:dyDescent="0.2">
      <c r="A8" s="296" t="s">
        <v>125</v>
      </c>
      <c r="B8" s="296"/>
      <c r="C8" s="135"/>
      <c r="D8" s="142" t="e">
        <f>C8/SUM('２経営活動(8)3肉肥育①経営'!$F$7:$F$9)</f>
        <v>#DIV/0!</v>
      </c>
    </row>
    <row r="9" spans="1:5" ht="18.600000000000001" customHeight="1" x14ac:dyDescent="0.2">
      <c r="A9" s="298" t="s">
        <v>148</v>
      </c>
      <c r="B9" s="298"/>
      <c r="C9" s="135"/>
      <c r="D9" s="142" t="e">
        <f>C9/SUM('２経営活動(8)3肉肥育①経営'!$F$7:$F$9)</f>
        <v>#DIV/0!</v>
      </c>
    </row>
    <row r="10" spans="1:5" ht="18.600000000000001" customHeight="1" x14ac:dyDescent="0.2">
      <c r="A10" s="219" t="s">
        <v>146</v>
      </c>
      <c r="B10" s="125" t="s">
        <v>149</v>
      </c>
      <c r="C10" s="135"/>
      <c r="D10" s="142" t="e">
        <f>C10/SUM('２経営活動(8)3肉肥育①経営'!$F$7:$F$9)</f>
        <v>#DIV/0!</v>
      </c>
    </row>
    <row r="11" spans="1:5" ht="18.600000000000001" customHeight="1" x14ac:dyDescent="0.2">
      <c r="A11" s="293"/>
      <c r="B11" s="130" t="s">
        <v>150</v>
      </c>
      <c r="C11" s="135"/>
      <c r="D11" s="142" t="e">
        <f>C11/SUM('２経営活動(8)3肉肥育①経営'!$F$7:$F$9)</f>
        <v>#DIV/0!</v>
      </c>
    </row>
    <row r="12" spans="1:5" ht="18.600000000000001" customHeight="1" x14ac:dyDescent="0.2">
      <c r="A12" s="293"/>
      <c r="B12" s="19" t="s">
        <v>40</v>
      </c>
      <c r="C12" s="142">
        <f>SUBTOTAL(9,C10:C11)</f>
        <v>0</v>
      </c>
      <c r="D12" s="142" t="e">
        <f>C12/SUM('２経営活動(8)3肉肥育①経営'!$F$7:$F$9)</f>
        <v>#DIV/0!</v>
      </c>
    </row>
    <row r="13" spans="1:5" ht="18.600000000000001" customHeight="1" x14ac:dyDescent="0.2">
      <c r="A13" s="295" t="s">
        <v>126</v>
      </c>
      <c r="B13" s="295"/>
      <c r="C13" s="135"/>
      <c r="D13" s="142" t="e">
        <f>C13/SUM('２経営活動(8)3肉肥育①経営'!$F$7:$F$9)</f>
        <v>#DIV/0!</v>
      </c>
    </row>
    <row r="14" spans="1:5" ht="18.600000000000001" customHeight="1" x14ac:dyDescent="0.2">
      <c r="A14" s="296" t="s">
        <v>151</v>
      </c>
      <c r="B14" s="296"/>
      <c r="C14" s="135"/>
      <c r="D14" s="142" t="e">
        <f>C14/SUM('２経営活動(8)3肉肥育①経営'!$F$7:$F$9)</f>
        <v>#DIV/0!</v>
      </c>
    </row>
    <row r="15" spans="1:5" ht="18.600000000000001" customHeight="1" x14ac:dyDescent="0.2">
      <c r="A15" s="298" t="s">
        <v>152</v>
      </c>
      <c r="B15" s="298"/>
      <c r="C15" s="135"/>
      <c r="D15" s="142" t="e">
        <f>C15/SUM('２経営活動(8)3肉肥育①経営'!$F$7:$F$9)</f>
        <v>#DIV/0!</v>
      </c>
    </row>
    <row r="16" spans="1:5" ht="18.600000000000001" customHeight="1" x14ac:dyDescent="0.2">
      <c r="A16" s="219" t="s">
        <v>377</v>
      </c>
      <c r="B16" s="125" t="s">
        <v>153</v>
      </c>
      <c r="C16" s="135"/>
      <c r="D16" s="142" t="e">
        <f>C16/SUM('２経営活動(8)3肉肥育①経営'!$F$7:$F$9)</f>
        <v>#DIV/0!</v>
      </c>
    </row>
    <row r="17" spans="1:4" ht="18.600000000000001" customHeight="1" x14ac:dyDescent="0.2">
      <c r="A17" s="293"/>
      <c r="B17" s="129" t="s">
        <v>127</v>
      </c>
      <c r="C17" s="135"/>
      <c r="D17" s="142" t="e">
        <f>C17/SUM('２経営活動(8)3肉肥育①経営'!$F$7:$F$9)</f>
        <v>#DIV/0!</v>
      </c>
    </row>
    <row r="18" spans="1:4" ht="18.600000000000001" customHeight="1" x14ac:dyDescent="0.2">
      <c r="A18" s="293"/>
      <c r="B18" s="129" t="s">
        <v>128</v>
      </c>
      <c r="C18" s="135"/>
      <c r="D18" s="142" t="e">
        <f>C18/SUM('２経営活動(8)3肉肥育①経営'!$F$7:$F$9)</f>
        <v>#DIV/0!</v>
      </c>
    </row>
    <row r="19" spans="1:4" ht="18.600000000000001" customHeight="1" x14ac:dyDescent="0.2">
      <c r="A19" s="293"/>
      <c r="B19" s="130" t="s">
        <v>154</v>
      </c>
      <c r="C19" s="135"/>
      <c r="D19" s="142" t="e">
        <f>C19/SUM('２経営活動(8)3肉肥育①経営'!$F$7:$F$9)</f>
        <v>#DIV/0!</v>
      </c>
    </row>
    <row r="20" spans="1:4" ht="18.600000000000001" customHeight="1" x14ac:dyDescent="0.2">
      <c r="A20" s="293"/>
      <c r="B20" s="19" t="s">
        <v>40</v>
      </c>
      <c r="C20" s="142">
        <f>SUBTOTAL(9,C16:C19)</f>
        <v>0</v>
      </c>
      <c r="D20" s="142" t="e">
        <f>C20/SUM('２経営活動(8)3肉肥育①経営'!$F$7:$F$9)</f>
        <v>#DIV/0!</v>
      </c>
    </row>
    <row r="21" spans="1:4" ht="18.600000000000001" customHeight="1" x14ac:dyDescent="0.2">
      <c r="A21" s="312" t="s">
        <v>155</v>
      </c>
      <c r="B21" s="312"/>
      <c r="C21" s="135"/>
      <c r="D21" s="142" t="e">
        <f>C21/SUM('２経営活動(8)3肉肥育①経営'!$F$7:$F$9)</f>
        <v>#DIV/0!</v>
      </c>
    </row>
    <row r="22" spans="1:4" ht="18.600000000000001" customHeight="1" x14ac:dyDescent="0.2">
      <c r="A22" s="296" t="s">
        <v>129</v>
      </c>
      <c r="B22" s="296"/>
      <c r="C22" s="135"/>
      <c r="D22" s="142" t="e">
        <f>C22/SUM('２経営活動(8)3肉肥育①経営'!$F$7:$F$9)</f>
        <v>#DIV/0!</v>
      </c>
    </row>
    <row r="23" spans="1:4" ht="18.600000000000001" customHeight="1" x14ac:dyDescent="0.2">
      <c r="A23" s="296" t="s">
        <v>130</v>
      </c>
      <c r="B23" s="296"/>
      <c r="C23" s="135"/>
      <c r="D23" s="142" t="e">
        <f>C23/SUM('２経営活動(8)3肉肥育①経営'!$F$7:$F$9)</f>
        <v>#DIV/0!</v>
      </c>
    </row>
    <row r="24" spans="1:4" ht="18.600000000000001" customHeight="1" x14ac:dyDescent="0.2">
      <c r="A24" s="298" t="s">
        <v>131</v>
      </c>
      <c r="B24" s="298"/>
      <c r="C24" s="135"/>
      <c r="D24" s="142" t="e">
        <f>C24/SUM('２経営活動(8)3肉肥育①経営'!$F$7:$F$9)</f>
        <v>#DIV/0!</v>
      </c>
    </row>
    <row r="25" spans="1:4" ht="18.600000000000001" customHeight="1" x14ac:dyDescent="0.2">
      <c r="A25" s="192" t="s">
        <v>132</v>
      </c>
      <c r="B25" s="192"/>
      <c r="C25" s="142">
        <f>SUBTOTAL(9,C5:C24)</f>
        <v>0</v>
      </c>
      <c r="D25" s="142" t="e">
        <f>C25/SUM('２経営活動(8)3肉肥育①経営'!$F$7:$F$9)</f>
        <v>#DIV/0!</v>
      </c>
    </row>
    <row r="26" spans="1:4" ht="18.600000000000001" customHeight="1" x14ac:dyDescent="0.2">
      <c r="A26" s="295" t="s">
        <v>133</v>
      </c>
      <c r="B26" s="295"/>
      <c r="C26" s="135"/>
      <c r="D26" s="142" t="e">
        <f>C26/SUM('２経営活動(8)3肉肥育①経営'!$F$7:$F$9)</f>
        <v>#DIV/0!</v>
      </c>
    </row>
    <row r="27" spans="1:4" ht="18.600000000000001" customHeight="1" x14ac:dyDescent="0.2">
      <c r="A27" s="296" t="s">
        <v>248</v>
      </c>
      <c r="B27" s="296"/>
      <c r="C27" s="135"/>
      <c r="D27" s="142" t="e">
        <f>C27/SUM('２経営活動(8)3肉肥育①経営'!$F$7:$F$9)</f>
        <v>#DIV/0!</v>
      </c>
    </row>
    <row r="28" spans="1:4" ht="18.600000000000001" customHeight="1" x14ac:dyDescent="0.2">
      <c r="A28" s="298" t="s">
        <v>135</v>
      </c>
      <c r="B28" s="298"/>
      <c r="C28" s="135"/>
      <c r="D28" s="142" t="e">
        <f>C28/SUM('２経営活動(8)3肉肥育①経営'!$F$7:$F$9)</f>
        <v>#DIV/0!</v>
      </c>
    </row>
    <row r="29" spans="1:4" ht="18.600000000000001" customHeight="1" x14ac:dyDescent="0.2">
      <c r="A29" s="283" t="s">
        <v>138</v>
      </c>
      <c r="B29" s="283"/>
      <c r="C29" s="135"/>
      <c r="D29" s="142" t="e">
        <f>C29/SUM('２経営活動(8)3肉肥育①経営'!$F$7:$F$9)</f>
        <v>#DIV/0!</v>
      </c>
    </row>
    <row r="30" spans="1:4" ht="18.600000000000001" customHeight="1" x14ac:dyDescent="0.2">
      <c r="A30" s="283" t="s">
        <v>139</v>
      </c>
      <c r="B30" s="283"/>
      <c r="C30" s="140">
        <f>C25+C26-C27-C28-C29</f>
        <v>0</v>
      </c>
      <c r="D30" s="142" t="e">
        <f>C30/SUM('２経営活動(8)3肉肥育①経営'!$F$7:$F$9)</f>
        <v>#DIV/0!</v>
      </c>
    </row>
    <row r="31" spans="1:4" ht="18.600000000000001" customHeight="1" x14ac:dyDescent="0.2">
      <c r="A31" s="283" t="s">
        <v>326</v>
      </c>
      <c r="B31" s="283"/>
      <c r="C31" s="142" t="e">
        <f>C30/'２経営活動(8)3肉肥育①経営'!F10+'２経営活動(8)3肉肥育①経営'!F11+'２経営活動(8)3肉肥育①経営'!F12</f>
        <v>#DIV/0!</v>
      </c>
      <c r="D31" s="136"/>
    </row>
  </sheetData>
  <mergeCells count="22">
    <mergeCell ref="A31:B31"/>
    <mergeCell ref="A4:B4"/>
    <mergeCell ref="A5:B5"/>
    <mergeCell ref="A6:B6"/>
    <mergeCell ref="A7:B7"/>
    <mergeCell ref="A8:B8"/>
    <mergeCell ref="A9:B9"/>
    <mergeCell ref="A10:A12"/>
    <mergeCell ref="A13:B13"/>
    <mergeCell ref="A14:B14"/>
    <mergeCell ref="A15:B15"/>
    <mergeCell ref="A21:B21"/>
    <mergeCell ref="A22:B22"/>
    <mergeCell ref="A16:A20"/>
    <mergeCell ref="A25:B25"/>
    <mergeCell ref="A30:B30"/>
    <mergeCell ref="A23:B23"/>
    <mergeCell ref="A26:B26"/>
    <mergeCell ref="A27:B27"/>
    <mergeCell ref="A28:B28"/>
    <mergeCell ref="A29:B29"/>
    <mergeCell ref="A24:B24"/>
  </mergeCells>
  <phoneticPr fontId="4"/>
  <pageMargins left="0.74803149606299213" right="0.74803149606299213" top="0.74803149606299213" bottom="0.74803149606299213" header="0.31496062992125984" footer="0.31496062992125984"/>
  <pageSetup paperSize="9" scale="99" fitToHeight="0" orientation="portrait" errors="blank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E38"/>
  <sheetViews>
    <sheetView topLeftCell="A4" zoomScaleNormal="100" workbookViewId="0">
      <selection activeCell="D22" sqref="D22"/>
    </sheetView>
  </sheetViews>
  <sheetFormatPr defaultColWidth="8.1640625" defaultRowHeight="14.1" customHeight="1" x14ac:dyDescent="0.2"/>
  <cols>
    <col min="1" max="2" width="5.5" style="15" customWidth="1"/>
    <col min="3" max="3" width="24.5" style="15" customWidth="1"/>
    <col min="4" max="5" width="30.33203125" style="15" customWidth="1"/>
    <col min="6" max="16384" width="8.1640625" style="15"/>
  </cols>
  <sheetData>
    <row r="1" spans="1:5" ht="14.1" customHeight="1" x14ac:dyDescent="0.2">
      <c r="A1" s="18" t="s">
        <v>393</v>
      </c>
      <c r="B1" s="18"/>
      <c r="C1" s="18"/>
      <c r="D1" s="18"/>
    </row>
    <row r="2" spans="1:5" ht="14.1" customHeight="1" x14ac:dyDescent="0.2">
      <c r="A2" s="18"/>
      <c r="B2" s="18"/>
      <c r="C2" s="18"/>
      <c r="D2" s="18"/>
      <c r="E2" s="60" t="s">
        <v>314</v>
      </c>
    </row>
    <row r="3" spans="1:5" ht="14.1" customHeight="1" x14ac:dyDescent="0.2">
      <c r="A3" s="18"/>
      <c r="B3" s="18"/>
      <c r="C3" s="18"/>
      <c r="D3" s="18"/>
      <c r="E3" s="60" t="s">
        <v>172</v>
      </c>
    </row>
    <row r="4" spans="1:5" ht="18.600000000000001" customHeight="1" x14ac:dyDescent="0.2">
      <c r="A4" s="247" t="s">
        <v>33</v>
      </c>
      <c r="B4" s="279"/>
      <c r="C4" s="248"/>
      <c r="D4" s="54" t="s">
        <v>328</v>
      </c>
      <c r="E4" s="34" t="s">
        <v>325</v>
      </c>
    </row>
    <row r="5" spans="1:5" ht="18.600000000000001" customHeight="1" x14ac:dyDescent="0.2">
      <c r="A5" s="273" t="s">
        <v>329</v>
      </c>
      <c r="B5" s="269" t="s">
        <v>160</v>
      </c>
      <c r="C5" s="270"/>
      <c r="D5" s="131"/>
      <c r="E5" s="139" t="e">
        <f>D5/SUM('２経営活動(8)3肉肥育①経営'!$F$7:$F$9)</f>
        <v>#DIV/0!</v>
      </c>
    </row>
    <row r="6" spans="1:5" ht="18.600000000000001" customHeight="1" x14ac:dyDescent="0.2">
      <c r="A6" s="313"/>
      <c r="B6" s="265" t="s">
        <v>256</v>
      </c>
      <c r="C6" s="266"/>
      <c r="D6" s="131"/>
      <c r="E6" s="139" t="e">
        <f>D6/SUM('２経営活動(8)3肉肥育①経営'!$F$7:$F$9)</f>
        <v>#DIV/0!</v>
      </c>
    </row>
    <row r="7" spans="1:5" ht="18.600000000000001" customHeight="1" x14ac:dyDescent="0.2">
      <c r="A7" s="313"/>
      <c r="B7" s="265" t="s">
        <v>257</v>
      </c>
      <c r="C7" s="266"/>
      <c r="D7" s="131"/>
      <c r="E7" s="139" t="e">
        <f>D7/SUM('２経営活動(8)3肉肥育①経営'!$F$7:$F$9)</f>
        <v>#DIV/0!</v>
      </c>
    </row>
    <row r="8" spans="1:5" ht="18.600000000000001" customHeight="1" x14ac:dyDescent="0.2">
      <c r="A8" s="313"/>
      <c r="B8" s="265" t="s">
        <v>161</v>
      </c>
      <c r="C8" s="266"/>
      <c r="D8" s="131"/>
      <c r="E8" s="139" t="e">
        <f>D8/SUM('２経営活動(8)3肉肥育①経営'!$F$7:$F$9)</f>
        <v>#DIV/0!</v>
      </c>
    </row>
    <row r="9" spans="1:5" ht="18.600000000000001" customHeight="1" x14ac:dyDescent="0.2">
      <c r="A9" s="313"/>
      <c r="B9" s="271" t="s">
        <v>181</v>
      </c>
      <c r="C9" s="272"/>
      <c r="D9" s="131"/>
      <c r="E9" s="139" t="e">
        <f>D9/SUM('２経営活動(8)3肉肥育①経営'!$F$7:$F$9)</f>
        <v>#DIV/0!</v>
      </c>
    </row>
    <row r="10" spans="1:5" ht="18.600000000000001" customHeight="1" x14ac:dyDescent="0.2">
      <c r="A10" s="314"/>
      <c r="B10" s="247" t="s">
        <v>40</v>
      </c>
      <c r="C10" s="248"/>
      <c r="D10" s="140">
        <f>SUM(D5:D9)</f>
        <v>0</v>
      </c>
      <c r="E10" s="139" t="e">
        <f>D10/SUM('２経営活動(8)3肉肥育①経営'!$F$7:$F$9)</f>
        <v>#DIV/0!</v>
      </c>
    </row>
    <row r="11" spans="1:5" ht="18.600000000000001" customHeight="1" x14ac:dyDescent="0.2">
      <c r="A11" s="273" t="s">
        <v>162</v>
      </c>
      <c r="B11" s="269" t="s">
        <v>133</v>
      </c>
      <c r="C11" s="270"/>
      <c r="D11" s="140">
        <f>'２経営活動(8)3肉肥育②当期生産'!C26</f>
        <v>0</v>
      </c>
      <c r="E11" s="139" t="e">
        <f>D11/SUM('２経営活動(8)3肉肥育①経営'!$F$7:$F$9)</f>
        <v>#DIV/0!</v>
      </c>
    </row>
    <row r="12" spans="1:5" ht="18.600000000000001" customHeight="1" x14ac:dyDescent="0.2">
      <c r="A12" s="313"/>
      <c r="B12" s="265" t="s">
        <v>132</v>
      </c>
      <c r="C12" s="266"/>
      <c r="D12" s="140">
        <f>'２経営活動(8)3肉肥育②当期生産'!C30</f>
        <v>0</v>
      </c>
      <c r="E12" s="139" t="e">
        <f>D12/SUM('２経営活動(8)3肉肥育①経営'!$F$7:$F$9)</f>
        <v>#DIV/0!</v>
      </c>
    </row>
    <row r="13" spans="1:5" ht="18.600000000000001" customHeight="1" x14ac:dyDescent="0.2">
      <c r="A13" s="313"/>
      <c r="B13" s="265" t="s">
        <v>248</v>
      </c>
      <c r="C13" s="266"/>
      <c r="D13" s="140">
        <f>'２経営活動(8)3肉肥育②当期生産'!C27</f>
        <v>0</v>
      </c>
      <c r="E13" s="139" t="e">
        <f>D13/SUM('２経営活動(8)3肉肥育①経営'!$F$7:$F$9)</f>
        <v>#DIV/0!</v>
      </c>
    </row>
    <row r="14" spans="1:5" ht="18.600000000000001" customHeight="1" x14ac:dyDescent="0.2">
      <c r="A14" s="313"/>
      <c r="B14" s="265" t="s">
        <v>135</v>
      </c>
      <c r="C14" s="266"/>
      <c r="D14" s="140">
        <f>'２経営活動(8)3肉肥育②当期生産'!C28</f>
        <v>0</v>
      </c>
      <c r="E14" s="139" t="e">
        <f>D14/SUM('２経営活動(8)3肉肥育①経営'!$F$7:$F$9)</f>
        <v>#DIV/0!</v>
      </c>
    </row>
    <row r="15" spans="1:5" ht="18.600000000000001" customHeight="1" x14ac:dyDescent="0.2">
      <c r="A15" s="313"/>
      <c r="B15" s="271" t="s">
        <v>163</v>
      </c>
      <c r="C15" s="272"/>
      <c r="D15" s="131"/>
      <c r="E15" s="139" t="e">
        <f>D15/SUM('２経営活動(8)3肉肥育①経営'!$F$7:$F$9)</f>
        <v>#DIV/0!</v>
      </c>
    </row>
    <row r="16" spans="1:5" ht="18.600000000000001" customHeight="1" x14ac:dyDescent="0.2">
      <c r="A16" s="314"/>
      <c r="B16" s="247" t="s">
        <v>162</v>
      </c>
      <c r="C16" s="248"/>
      <c r="D16" s="140">
        <f>D11+D12-D13-D14-D15</f>
        <v>0</v>
      </c>
      <c r="E16" s="139" t="e">
        <f>D16/SUM('２経営活動(8)3肉肥育①経営'!$F$7:$F$9)</f>
        <v>#DIV/0!</v>
      </c>
    </row>
    <row r="17" spans="1:5" ht="18.600000000000001" customHeight="1" x14ac:dyDescent="0.2">
      <c r="A17" s="247" t="s">
        <v>174</v>
      </c>
      <c r="B17" s="279"/>
      <c r="C17" s="248"/>
      <c r="D17" s="140">
        <f>D10-D16</f>
        <v>0</v>
      </c>
      <c r="E17" s="139" t="e">
        <f>D17/SUM('２経営活動(8)3肉肥育①経営'!$F$7:$F$9)</f>
        <v>#DIV/0!</v>
      </c>
    </row>
    <row r="18" spans="1:5" ht="18.600000000000001" customHeight="1" x14ac:dyDescent="0.2">
      <c r="A18" s="273" t="s">
        <v>173</v>
      </c>
      <c r="B18" s="269" t="s">
        <v>164</v>
      </c>
      <c r="C18" s="270"/>
      <c r="D18" s="131"/>
      <c r="E18" s="139" t="e">
        <f>D18/SUM('２経営活動(8)3肉肥育①経営'!$F$7:$F$9)</f>
        <v>#DIV/0!</v>
      </c>
    </row>
    <row r="19" spans="1:5" ht="18.600000000000001" customHeight="1" x14ac:dyDescent="0.2">
      <c r="A19" s="274"/>
      <c r="B19" s="265" t="s">
        <v>165</v>
      </c>
      <c r="C19" s="266"/>
      <c r="D19" s="131"/>
      <c r="E19" s="139" t="e">
        <f>D19/SUM('２経営活動(8)3肉肥育①経営'!$F$7:$F$9)</f>
        <v>#DIV/0!</v>
      </c>
    </row>
    <row r="20" spans="1:5" ht="18.600000000000001" customHeight="1" x14ac:dyDescent="0.2">
      <c r="A20" s="274"/>
      <c r="B20" s="265" t="s">
        <v>258</v>
      </c>
      <c r="C20" s="266"/>
      <c r="D20" s="131"/>
      <c r="E20" s="139" t="e">
        <f>D20/SUM('２経営活動(8)3肉肥育①経営'!$F$7:$F$9)</f>
        <v>#DIV/0!</v>
      </c>
    </row>
    <row r="21" spans="1:5" ht="18.600000000000001" customHeight="1" x14ac:dyDescent="0.2">
      <c r="A21" s="274"/>
      <c r="B21" s="271" t="s">
        <v>182</v>
      </c>
      <c r="C21" s="272"/>
      <c r="D21" s="131"/>
      <c r="E21" s="139" t="e">
        <f>D21/SUM('２経営活動(8)3肉肥育①経営'!$F$7:$F$9)</f>
        <v>#DIV/0!</v>
      </c>
    </row>
    <row r="22" spans="1:5" ht="18.600000000000001" customHeight="1" x14ac:dyDescent="0.2">
      <c r="A22" s="274"/>
      <c r="B22" s="273" t="s">
        <v>146</v>
      </c>
      <c r="C22" s="55" t="s">
        <v>424</v>
      </c>
      <c r="D22" s="131"/>
      <c r="E22" s="139" t="e">
        <f>D22/SUM('２経営活動(8)3肉肥育①経営'!$F$7:$F$9)</f>
        <v>#DIV/0!</v>
      </c>
    </row>
    <row r="23" spans="1:5" ht="18.600000000000001" customHeight="1" x14ac:dyDescent="0.2">
      <c r="A23" s="274"/>
      <c r="B23" s="274"/>
      <c r="C23" s="59" t="s">
        <v>327</v>
      </c>
      <c r="D23" s="131"/>
      <c r="E23" s="139" t="e">
        <f>D23/SUM('２経営活動(8)3肉肥育①経営'!$F$7:$F$9)</f>
        <v>#DIV/0!</v>
      </c>
    </row>
    <row r="24" spans="1:5" ht="18.600000000000001" customHeight="1" x14ac:dyDescent="0.2">
      <c r="A24" s="274"/>
      <c r="B24" s="275"/>
      <c r="C24" s="34" t="s">
        <v>425</v>
      </c>
      <c r="D24" s="140">
        <f>SUBTOTAL(9,D22:D23)</f>
        <v>0</v>
      </c>
      <c r="E24" s="139" t="e">
        <f>D24/SUM('２経営活動(8)3肉肥育①経営'!$F$7:$F$9)</f>
        <v>#DIV/0!</v>
      </c>
    </row>
    <row r="25" spans="1:5" ht="18.600000000000001" customHeight="1" x14ac:dyDescent="0.2">
      <c r="A25" s="274"/>
      <c r="B25" s="276" t="s">
        <v>181</v>
      </c>
      <c r="C25" s="277"/>
      <c r="D25" s="131"/>
      <c r="E25" s="139" t="e">
        <f>D25/SUM('２経営活動(8)3肉肥育①経営'!$F$7:$F$9)</f>
        <v>#DIV/0!</v>
      </c>
    </row>
    <row r="26" spans="1:5" ht="18.600000000000001" customHeight="1" x14ac:dyDescent="0.2">
      <c r="A26" s="275"/>
      <c r="B26" s="247" t="s">
        <v>40</v>
      </c>
      <c r="C26" s="248"/>
      <c r="D26" s="140">
        <f>SUBTOTAL(9,D18:D25)</f>
        <v>0</v>
      </c>
      <c r="E26" s="139" t="e">
        <f>D26/SUM('２経営活動(8)3肉肥育①経営'!$F$7:$F$9)</f>
        <v>#DIV/0!</v>
      </c>
    </row>
    <row r="27" spans="1:5" ht="18.600000000000001" customHeight="1" x14ac:dyDescent="0.2">
      <c r="A27" s="247" t="s">
        <v>176</v>
      </c>
      <c r="B27" s="279"/>
      <c r="C27" s="248"/>
      <c r="D27" s="140">
        <f>D17-D26</f>
        <v>0</v>
      </c>
      <c r="E27" s="139" t="e">
        <f>D27/SUM('２経営活動(8)3肉肥育①経営'!$F$7:$F$9)</f>
        <v>#DIV/0!</v>
      </c>
    </row>
    <row r="28" spans="1:5" ht="18.600000000000001" customHeight="1" x14ac:dyDescent="0.2">
      <c r="A28" s="273" t="s">
        <v>259</v>
      </c>
      <c r="B28" s="269" t="s">
        <v>167</v>
      </c>
      <c r="C28" s="270"/>
      <c r="D28" s="131"/>
      <c r="E28" s="139" t="e">
        <f>D28/SUM('２経営活動(8)3肉肥育①経営'!$F$7:$F$9)</f>
        <v>#DIV/0!</v>
      </c>
    </row>
    <row r="29" spans="1:5" ht="18.600000000000001" customHeight="1" x14ac:dyDescent="0.2">
      <c r="A29" s="313"/>
      <c r="B29" s="265" t="s">
        <v>260</v>
      </c>
      <c r="C29" s="266"/>
      <c r="D29" s="131"/>
      <c r="E29" s="139" t="e">
        <f>D29/SUM('２経営活動(8)3肉肥育①経営'!$F$7:$F$9)</f>
        <v>#DIV/0!</v>
      </c>
    </row>
    <row r="30" spans="1:5" ht="18.600000000000001" customHeight="1" x14ac:dyDescent="0.2">
      <c r="A30" s="313"/>
      <c r="B30" s="271" t="s">
        <v>426</v>
      </c>
      <c r="C30" s="272"/>
      <c r="D30" s="131"/>
      <c r="E30" s="139" t="e">
        <f>D30/SUM('２経営活動(8)3肉肥育①経営'!$F$7:$F$9)</f>
        <v>#DIV/0!</v>
      </c>
    </row>
    <row r="31" spans="1:5" ht="18.600000000000001" customHeight="1" x14ac:dyDescent="0.2">
      <c r="A31" s="314"/>
      <c r="B31" s="247" t="s">
        <v>40</v>
      </c>
      <c r="C31" s="248"/>
      <c r="D31" s="140">
        <f>SUM(D28:D30)</f>
        <v>0</v>
      </c>
      <c r="E31" s="139" t="e">
        <f>D31/SUM('２経営活動(8)3肉肥育①経営'!$F$7:$F$9)</f>
        <v>#DIV/0!</v>
      </c>
    </row>
    <row r="32" spans="1:5" ht="18.600000000000001" customHeight="1" x14ac:dyDescent="0.2">
      <c r="A32" s="273" t="s">
        <v>185</v>
      </c>
      <c r="B32" s="269" t="s">
        <v>169</v>
      </c>
      <c r="C32" s="270"/>
      <c r="D32" s="131"/>
      <c r="E32" s="139" t="e">
        <f>D32/SUM('２経営活動(8)3肉肥育①経営'!$F$7:$F$9)</f>
        <v>#DIV/0!</v>
      </c>
    </row>
    <row r="33" spans="1:5" ht="18.600000000000001" customHeight="1" x14ac:dyDescent="0.2">
      <c r="A33" s="274"/>
      <c r="B33" s="265" t="s">
        <v>170</v>
      </c>
      <c r="C33" s="266"/>
      <c r="D33" s="131"/>
      <c r="E33" s="139" t="e">
        <f>D33/SUM('２経営活動(8)3肉肥育①経営'!$F$7:$F$9)</f>
        <v>#DIV/0!</v>
      </c>
    </row>
    <row r="34" spans="1:5" ht="18.600000000000001" customHeight="1" x14ac:dyDescent="0.2">
      <c r="A34" s="274"/>
      <c r="B34" s="265" t="s">
        <v>261</v>
      </c>
      <c r="C34" s="266"/>
      <c r="D34" s="131"/>
      <c r="E34" s="139" t="e">
        <f>D34/SUM('２経営活動(8)3肉肥育①経営'!$F$7:$F$9)</f>
        <v>#DIV/0!</v>
      </c>
    </row>
    <row r="35" spans="1:5" ht="18.600000000000001" customHeight="1" x14ac:dyDescent="0.2">
      <c r="A35" s="274"/>
      <c r="B35" s="271" t="s">
        <v>181</v>
      </c>
      <c r="C35" s="272"/>
      <c r="D35" s="131"/>
      <c r="E35" s="139" t="e">
        <f>D35/SUM('２経営活動(8)3肉肥育①経営'!$F$7:$F$9)</f>
        <v>#DIV/0!</v>
      </c>
    </row>
    <row r="36" spans="1:5" ht="18.600000000000001" customHeight="1" x14ac:dyDescent="0.2">
      <c r="A36" s="275"/>
      <c r="B36" s="247" t="s">
        <v>40</v>
      </c>
      <c r="C36" s="248"/>
      <c r="D36" s="140">
        <f>SUM(D32:D35)</f>
        <v>0</v>
      </c>
      <c r="E36" s="139" t="e">
        <f>D36/SUM('２経営活動(8)3肉肥育①経営'!$F$7:$F$9)</f>
        <v>#DIV/0!</v>
      </c>
    </row>
    <row r="37" spans="1:5" ht="18.600000000000001" customHeight="1" x14ac:dyDescent="0.2">
      <c r="A37" s="281" t="s">
        <v>183</v>
      </c>
      <c r="B37" s="282"/>
      <c r="C37" s="230"/>
      <c r="D37" s="140">
        <f>D27+D31-D36</f>
        <v>0</v>
      </c>
      <c r="E37" s="139" t="e">
        <f>D37/SUM('２経営活動(8)3肉肥育①経営'!$F$7:$F$9)</f>
        <v>#DIV/0!</v>
      </c>
    </row>
    <row r="38" spans="1:5" ht="18.600000000000001" customHeight="1" x14ac:dyDescent="0.2">
      <c r="A38" s="281" t="s">
        <v>175</v>
      </c>
      <c r="B38" s="282"/>
      <c r="C38" s="230"/>
      <c r="D38" s="140">
        <f>D37+'２経営活動(8)3肉肥育②当期生産'!C11+'２経営活動(8)3肉肥育③損益'!D23</f>
        <v>0</v>
      </c>
      <c r="E38" s="139" t="e">
        <f>D38/SUM('２経営活動(8)3肉肥育①経営'!$F$7:$F$9)</f>
        <v>#DIV/0!</v>
      </c>
    </row>
  </sheetData>
  <mergeCells count="38">
    <mergeCell ref="A4:C4"/>
    <mergeCell ref="A5:A10"/>
    <mergeCell ref="A11:A16"/>
    <mergeCell ref="B15:C15"/>
    <mergeCell ref="B14:C14"/>
    <mergeCell ref="B13:C13"/>
    <mergeCell ref="B12:C12"/>
    <mergeCell ref="B5:C5"/>
    <mergeCell ref="B6:C6"/>
    <mergeCell ref="B16:C16"/>
    <mergeCell ref="B7:C7"/>
    <mergeCell ref="A37:C37"/>
    <mergeCell ref="A38:C38"/>
    <mergeCell ref="B32:C32"/>
    <mergeCell ref="B33:C33"/>
    <mergeCell ref="B34:C34"/>
    <mergeCell ref="B35:C35"/>
    <mergeCell ref="B36:C36"/>
    <mergeCell ref="B25:C25"/>
    <mergeCell ref="A27:C27"/>
    <mergeCell ref="A18:A26"/>
    <mergeCell ref="A28:A31"/>
    <mergeCell ref="A32:A36"/>
    <mergeCell ref="B31:C31"/>
    <mergeCell ref="B30:C30"/>
    <mergeCell ref="B29:C29"/>
    <mergeCell ref="B28:C28"/>
    <mergeCell ref="B26:C26"/>
    <mergeCell ref="B22:B24"/>
    <mergeCell ref="B21:C21"/>
    <mergeCell ref="B20:C20"/>
    <mergeCell ref="B19:C19"/>
    <mergeCell ref="B18:C18"/>
    <mergeCell ref="A17:C17"/>
    <mergeCell ref="B11:C11"/>
    <mergeCell ref="B10:C10"/>
    <mergeCell ref="B9:C9"/>
    <mergeCell ref="B8:C8"/>
  </mergeCells>
  <phoneticPr fontId="4"/>
  <pageMargins left="0.74803149606299213" right="0.74803149606299213" top="0.74803149606299213" bottom="0.74803149606299213" header="0.31496062992125984" footer="0.31496062992125984"/>
  <pageSetup paperSize="9" fitToHeight="0" orientation="portrait" errors="blank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42"/>
  <sheetViews>
    <sheetView view="pageBreakPreview" zoomScale="115" zoomScaleNormal="100" zoomScaleSheetLayoutView="115" zoomScalePageLayoutView="85" workbookViewId="0">
      <selection activeCell="B12" sqref="B12"/>
    </sheetView>
  </sheetViews>
  <sheetFormatPr defaultColWidth="9.33203125" defaultRowHeight="12" x14ac:dyDescent="0.2"/>
  <cols>
    <col min="1" max="1" width="21.33203125" style="5" customWidth="1"/>
    <col min="2" max="2" width="64.6640625" style="5" customWidth="1"/>
    <col min="3" max="3" width="3.33203125" style="5" customWidth="1"/>
    <col min="4" max="16384" width="9.33203125" style="5"/>
  </cols>
  <sheetData>
    <row r="1" spans="1:3" ht="18" customHeight="1" x14ac:dyDescent="0.2">
      <c r="A1" s="176" t="s">
        <v>0</v>
      </c>
      <c r="B1" s="177"/>
      <c r="C1" s="4"/>
    </row>
    <row r="2" spans="1:3" ht="18" customHeight="1" x14ac:dyDescent="0.2">
      <c r="A2" s="176" t="s">
        <v>8</v>
      </c>
      <c r="B2" s="177"/>
      <c r="C2" s="4"/>
    </row>
    <row r="3" spans="1:3" ht="14.1" customHeight="1" x14ac:dyDescent="0.2">
      <c r="A3" s="3"/>
      <c r="B3" s="3"/>
      <c r="C3" s="4"/>
    </row>
    <row r="4" spans="1:3" ht="14.1" customHeight="1" x14ac:dyDescent="0.2">
      <c r="A4" s="3"/>
      <c r="B4" s="3"/>
      <c r="C4" s="4"/>
    </row>
    <row r="5" spans="1:3" ht="14.1" customHeight="1" x14ac:dyDescent="0.2">
      <c r="A5" s="178" t="s">
        <v>1</v>
      </c>
      <c r="B5" s="178"/>
      <c r="C5" s="6"/>
    </row>
    <row r="6" spans="1:3" ht="14.1" customHeight="1" x14ac:dyDescent="0.2">
      <c r="A6" s="7"/>
      <c r="B6" s="7"/>
      <c r="C6" s="7"/>
    </row>
    <row r="7" spans="1:3" ht="14.1" customHeight="1" x14ac:dyDescent="0.2">
      <c r="A7" s="7"/>
      <c r="B7" s="7"/>
      <c r="C7" s="7"/>
    </row>
    <row r="8" spans="1:3" ht="14.1" customHeight="1" x14ac:dyDescent="0.2">
      <c r="A8" s="178" t="s">
        <v>2</v>
      </c>
      <c r="B8" s="178"/>
      <c r="C8" s="7"/>
    </row>
    <row r="9" spans="1:3" ht="14.1" customHeight="1" x14ac:dyDescent="0.2">
      <c r="A9" s="179"/>
      <c r="B9" s="179"/>
      <c r="C9" s="179"/>
    </row>
    <row r="10" spans="1:3" ht="28.35" customHeight="1" x14ac:dyDescent="0.2">
      <c r="A10" s="8" t="s">
        <v>3</v>
      </c>
      <c r="B10" s="174"/>
      <c r="C10" s="9"/>
    </row>
    <row r="11" spans="1:3" ht="82.35" customHeight="1" x14ac:dyDescent="0.2">
      <c r="A11" s="10" t="s">
        <v>4</v>
      </c>
      <c r="B11" s="173"/>
      <c r="C11" s="9"/>
    </row>
    <row r="12" spans="1:3" ht="70.7" customHeight="1" x14ac:dyDescent="0.2">
      <c r="A12" s="11" t="s">
        <v>5</v>
      </c>
      <c r="B12" s="153"/>
      <c r="C12" s="9"/>
    </row>
    <row r="13" spans="1:3" ht="70.7" customHeight="1" x14ac:dyDescent="0.2">
      <c r="A13" s="11" t="s">
        <v>6</v>
      </c>
      <c r="B13" s="175"/>
      <c r="C13" s="9"/>
    </row>
    <row r="14" spans="1:3" ht="70.7" customHeight="1" x14ac:dyDescent="0.2">
      <c r="A14" s="11" t="s">
        <v>7</v>
      </c>
      <c r="B14" s="175"/>
      <c r="C14" s="9"/>
    </row>
    <row r="15" spans="1:3" ht="14.1" customHeight="1" x14ac:dyDescent="0.2">
      <c r="A15" s="9"/>
      <c r="B15" s="9"/>
      <c r="C15" s="9"/>
    </row>
    <row r="16" spans="1:3" ht="14.1" customHeight="1" x14ac:dyDescent="0.2">
      <c r="A16" s="9" t="s">
        <v>9</v>
      </c>
      <c r="B16" s="9"/>
      <c r="C16" s="9"/>
    </row>
    <row r="17" spans="1:3" ht="14.1" customHeight="1" x14ac:dyDescent="0.2">
      <c r="A17" s="9"/>
      <c r="B17" s="9"/>
      <c r="C17" s="9"/>
    </row>
    <row r="18" spans="1:3" ht="14.1" customHeight="1" x14ac:dyDescent="0.2">
      <c r="A18" s="9"/>
      <c r="B18" s="9"/>
      <c r="C18" s="9"/>
    </row>
    <row r="19" spans="1:3" ht="14.1" customHeight="1" x14ac:dyDescent="0.2">
      <c r="A19" s="9"/>
      <c r="B19" s="9"/>
      <c r="C19" s="9"/>
    </row>
    <row r="20" spans="1:3" ht="14.1" customHeight="1" x14ac:dyDescent="0.2">
      <c r="A20" s="9"/>
      <c r="B20" s="9"/>
      <c r="C20" s="9"/>
    </row>
    <row r="21" spans="1:3" ht="14.1" customHeight="1" x14ac:dyDescent="0.2">
      <c r="A21" s="9"/>
      <c r="B21" s="9"/>
      <c r="C21" s="9"/>
    </row>
    <row r="22" spans="1:3" ht="14.1" customHeight="1" x14ac:dyDescent="0.2">
      <c r="A22" s="9"/>
      <c r="B22" s="9"/>
      <c r="C22" s="9"/>
    </row>
    <row r="23" spans="1:3" ht="14.1" customHeight="1" x14ac:dyDescent="0.2">
      <c r="A23" s="9"/>
      <c r="B23" s="9"/>
      <c r="C23" s="9"/>
    </row>
    <row r="24" spans="1:3" ht="14.1" customHeight="1" x14ac:dyDescent="0.2">
      <c r="A24" s="9"/>
      <c r="B24" s="9"/>
      <c r="C24" s="9"/>
    </row>
    <row r="25" spans="1:3" ht="14.1" customHeight="1" x14ac:dyDescent="0.2">
      <c r="A25" s="9"/>
      <c r="B25" s="9"/>
      <c r="C25" s="9"/>
    </row>
    <row r="26" spans="1:3" ht="14.1" customHeight="1" x14ac:dyDescent="0.2">
      <c r="A26" s="9"/>
      <c r="B26" s="9"/>
      <c r="C26" s="9"/>
    </row>
    <row r="27" spans="1:3" ht="14.1" customHeight="1" x14ac:dyDescent="0.2">
      <c r="A27" s="9"/>
      <c r="B27" s="9"/>
      <c r="C27" s="9"/>
    </row>
    <row r="28" spans="1:3" ht="14.1" customHeight="1" x14ac:dyDescent="0.2">
      <c r="A28" s="9"/>
      <c r="B28" s="9"/>
      <c r="C28" s="9"/>
    </row>
    <row r="29" spans="1:3" ht="14.1" customHeight="1" x14ac:dyDescent="0.2">
      <c r="A29" s="9"/>
      <c r="B29" s="9"/>
      <c r="C29" s="9"/>
    </row>
    <row r="30" spans="1:3" ht="14.1" customHeight="1" x14ac:dyDescent="0.2">
      <c r="A30" s="9"/>
      <c r="B30" s="9"/>
      <c r="C30" s="9"/>
    </row>
    <row r="31" spans="1:3" ht="14.1" customHeight="1" x14ac:dyDescent="0.2">
      <c r="A31" s="9"/>
      <c r="B31" s="9"/>
      <c r="C31" s="9"/>
    </row>
    <row r="32" spans="1:3" ht="14.1" customHeight="1" x14ac:dyDescent="0.2">
      <c r="A32" s="9"/>
      <c r="B32" s="9"/>
      <c r="C32" s="9"/>
    </row>
    <row r="33" spans="1:3" ht="14.1" customHeight="1" x14ac:dyDescent="0.2">
      <c r="A33" s="9"/>
      <c r="B33" s="9"/>
      <c r="C33" s="9"/>
    </row>
    <row r="34" spans="1:3" ht="14.1" customHeight="1" x14ac:dyDescent="0.2">
      <c r="A34" s="9"/>
      <c r="B34" s="9"/>
      <c r="C34" s="9"/>
    </row>
    <row r="35" spans="1:3" ht="14.1" customHeight="1" x14ac:dyDescent="0.2">
      <c r="A35" s="9"/>
      <c r="B35" s="9"/>
      <c r="C35" s="9"/>
    </row>
    <row r="36" spans="1:3" ht="14.1" customHeight="1" x14ac:dyDescent="0.2">
      <c r="A36" s="9"/>
      <c r="B36" s="9"/>
      <c r="C36" s="9"/>
    </row>
    <row r="37" spans="1:3" ht="14.1" customHeight="1" x14ac:dyDescent="0.2">
      <c r="A37" s="9"/>
      <c r="B37" s="9"/>
      <c r="C37" s="9"/>
    </row>
    <row r="38" spans="1:3" ht="14.1" customHeight="1" x14ac:dyDescent="0.2">
      <c r="A38" s="9"/>
      <c r="B38" s="9"/>
      <c r="C38" s="9"/>
    </row>
    <row r="39" spans="1:3" ht="14.1" customHeight="1" x14ac:dyDescent="0.2">
      <c r="A39" s="9"/>
      <c r="B39" s="9"/>
      <c r="C39" s="9"/>
    </row>
    <row r="40" spans="1:3" ht="14.1" customHeight="1" x14ac:dyDescent="0.2">
      <c r="A40" s="9"/>
      <c r="B40" s="9"/>
      <c r="C40" s="9"/>
    </row>
    <row r="41" spans="1:3" ht="12.75" x14ac:dyDescent="0.2">
      <c r="A41" s="9"/>
      <c r="B41" s="9"/>
      <c r="C41" s="9"/>
    </row>
    <row r="42" spans="1:3" ht="12.75" x14ac:dyDescent="0.2">
      <c r="A42" s="9"/>
      <c r="B42" s="9"/>
      <c r="C42" s="9"/>
    </row>
  </sheetData>
  <mergeCells count="5">
    <mergeCell ref="A1:B1"/>
    <mergeCell ref="A2:B2"/>
    <mergeCell ref="A5:B5"/>
    <mergeCell ref="A8:B8"/>
    <mergeCell ref="A9:C9"/>
  </mergeCells>
  <phoneticPr fontId="4"/>
  <printOptions horizontalCentered="1"/>
  <pageMargins left="0.74803149606299213" right="0.74803149606299213" top="0.74803149606299213" bottom="0.74803149606299213" header="0.31496062992125984" footer="0.31496062992125984"/>
  <pageSetup paperSize="9" fitToHeight="0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G20"/>
  <sheetViews>
    <sheetView zoomScaleNormal="100" workbookViewId="0">
      <selection activeCell="D12" sqref="D12"/>
    </sheetView>
  </sheetViews>
  <sheetFormatPr defaultColWidth="18.1640625" defaultRowHeight="14.1" customHeight="1" x14ac:dyDescent="0.2"/>
  <cols>
    <col min="1" max="1" width="2.6640625" style="24" customWidth="1"/>
    <col min="2" max="2" width="19.83203125" style="24" customWidth="1"/>
    <col min="3" max="4" width="18.5" style="24" customWidth="1"/>
    <col min="5" max="5" width="19.83203125" style="24" customWidth="1"/>
    <col min="6" max="6" width="15.6640625" style="24" customWidth="1"/>
    <col min="7" max="16384" width="18.1640625" style="24"/>
  </cols>
  <sheetData>
    <row r="1" spans="1:7" ht="14.1" customHeight="1" x14ac:dyDescent="0.2">
      <c r="A1" s="18" t="s">
        <v>223</v>
      </c>
      <c r="C1" s="18"/>
      <c r="D1" s="18"/>
      <c r="E1" s="18"/>
      <c r="F1" s="18"/>
      <c r="G1" s="18"/>
    </row>
    <row r="2" spans="1:7" ht="14.1" customHeight="1" x14ac:dyDescent="0.2">
      <c r="A2" s="18"/>
      <c r="C2" s="18"/>
      <c r="D2" s="18"/>
      <c r="E2" s="18"/>
      <c r="F2" s="60" t="s">
        <v>314</v>
      </c>
      <c r="G2" s="18"/>
    </row>
    <row r="3" spans="1:7" ht="19.7" customHeight="1" x14ac:dyDescent="0.2">
      <c r="A3" s="68" t="s">
        <v>331</v>
      </c>
      <c r="B3" s="69"/>
      <c r="C3" s="69"/>
      <c r="D3" s="69"/>
      <c r="E3" s="69"/>
      <c r="F3" s="70"/>
    </row>
    <row r="4" spans="1:7" ht="19.7" customHeight="1" x14ac:dyDescent="0.2">
      <c r="A4" s="94"/>
      <c r="B4" s="67" t="s">
        <v>281</v>
      </c>
      <c r="C4" s="67" t="s">
        <v>282</v>
      </c>
      <c r="D4" s="67" t="s">
        <v>283</v>
      </c>
      <c r="E4" s="67" t="s">
        <v>284</v>
      </c>
      <c r="F4" s="98" t="s">
        <v>285</v>
      </c>
    </row>
    <row r="5" spans="1:7" ht="19.7" customHeight="1" x14ac:dyDescent="0.2">
      <c r="A5" s="95"/>
      <c r="B5" s="97" t="s">
        <v>286</v>
      </c>
      <c r="C5" s="96" t="s">
        <v>298</v>
      </c>
      <c r="D5" s="99"/>
      <c r="E5" s="96"/>
      <c r="F5" s="85"/>
    </row>
    <row r="6" spans="1:7" ht="19.7" customHeight="1" x14ac:dyDescent="0.2">
      <c r="A6" s="81" t="s">
        <v>332</v>
      </c>
      <c r="F6" s="75"/>
    </row>
    <row r="7" spans="1:7" ht="19.7" customHeight="1" x14ac:dyDescent="0.2">
      <c r="A7" s="95"/>
      <c r="B7" s="50" t="s">
        <v>348</v>
      </c>
      <c r="C7" s="50" t="s">
        <v>349</v>
      </c>
      <c r="D7" s="50"/>
      <c r="E7" s="50"/>
      <c r="F7" s="100"/>
    </row>
    <row r="8" spans="1:7" ht="19.7" customHeight="1" x14ac:dyDescent="0.2">
      <c r="A8" s="46" t="s">
        <v>339</v>
      </c>
      <c r="C8" s="15"/>
      <c r="D8" s="15"/>
      <c r="E8" s="15"/>
      <c r="F8" s="47"/>
    </row>
    <row r="9" spans="1:7" ht="19.7" customHeight="1" x14ac:dyDescent="0.2">
      <c r="A9" s="95"/>
      <c r="B9" s="90" t="s">
        <v>340</v>
      </c>
      <c r="C9" s="96" t="s">
        <v>341</v>
      </c>
      <c r="D9" s="90"/>
      <c r="E9" s="90"/>
      <c r="F9" s="51"/>
    </row>
    <row r="10" spans="1:7" ht="19.7" customHeight="1" x14ac:dyDescent="0.2">
      <c r="A10" s="46" t="s">
        <v>333</v>
      </c>
      <c r="C10" s="18"/>
      <c r="D10" s="18"/>
      <c r="E10" s="18"/>
      <c r="F10" s="91"/>
    </row>
    <row r="11" spans="1:7" ht="19.7" customHeight="1" x14ac:dyDescent="0.2">
      <c r="A11" s="94"/>
      <c r="B11" s="67" t="s">
        <v>198</v>
      </c>
      <c r="C11" s="67" t="s">
        <v>204</v>
      </c>
      <c r="D11" s="67" t="s">
        <v>205</v>
      </c>
      <c r="E11" s="67" t="s">
        <v>206</v>
      </c>
      <c r="F11" s="98" t="s">
        <v>207</v>
      </c>
    </row>
    <row r="12" spans="1:7" ht="19.7" customHeight="1" x14ac:dyDescent="0.2">
      <c r="A12" s="95"/>
      <c r="B12" s="90" t="s">
        <v>347</v>
      </c>
      <c r="C12" s="90"/>
      <c r="D12" s="90"/>
      <c r="E12" s="96"/>
      <c r="F12" s="85"/>
    </row>
    <row r="13" spans="1:7" ht="19.7" customHeight="1" x14ac:dyDescent="0.2">
      <c r="A13" s="46" t="s">
        <v>334</v>
      </c>
      <c r="C13" s="18"/>
      <c r="D13" s="18"/>
      <c r="E13" s="18"/>
      <c r="F13" s="91"/>
    </row>
    <row r="14" spans="1:7" ht="19.7" customHeight="1" x14ac:dyDescent="0.2">
      <c r="A14" s="95"/>
      <c r="B14" s="97" t="s">
        <v>198</v>
      </c>
      <c r="C14" s="97" t="s">
        <v>204</v>
      </c>
      <c r="D14" s="97" t="s">
        <v>205</v>
      </c>
      <c r="E14" s="97" t="s">
        <v>206</v>
      </c>
      <c r="F14" s="85"/>
    </row>
    <row r="15" spans="1:7" ht="19.7" customHeight="1" x14ac:dyDescent="0.2">
      <c r="A15" s="46" t="s">
        <v>335</v>
      </c>
      <c r="C15" s="18"/>
      <c r="D15" s="18"/>
      <c r="E15" s="18"/>
      <c r="F15" s="91"/>
    </row>
    <row r="16" spans="1:7" ht="19.7" customHeight="1" x14ac:dyDescent="0.2">
      <c r="A16" s="95"/>
      <c r="B16" s="97" t="s">
        <v>198</v>
      </c>
      <c r="C16" s="97" t="s">
        <v>342</v>
      </c>
      <c r="D16" s="97" t="s">
        <v>288</v>
      </c>
      <c r="E16" s="97" t="s">
        <v>343</v>
      </c>
      <c r="F16" s="85"/>
    </row>
    <row r="17" spans="1:6" ht="19.7" customHeight="1" x14ac:dyDescent="0.2">
      <c r="A17" s="81" t="s">
        <v>336</v>
      </c>
      <c r="F17" s="75"/>
    </row>
    <row r="18" spans="1:6" ht="19.7" customHeight="1" x14ac:dyDescent="0.2">
      <c r="A18" s="95"/>
      <c r="B18" s="97" t="s">
        <v>344</v>
      </c>
      <c r="C18" s="97" t="s">
        <v>345</v>
      </c>
      <c r="D18" s="97" t="s">
        <v>346</v>
      </c>
      <c r="E18" s="96"/>
      <c r="F18" s="85"/>
    </row>
    <row r="19" spans="1:6" ht="19.7" customHeight="1" x14ac:dyDescent="0.2">
      <c r="A19" s="46" t="s">
        <v>337</v>
      </c>
      <c r="C19" s="18"/>
      <c r="D19" s="18"/>
      <c r="E19" s="18"/>
      <c r="F19" s="91"/>
    </row>
    <row r="20" spans="1:6" ht="19.7" customHeight="1" x14ac:dyDescent="0.2">
      <c r="A20" s="95"/>
      <c r="B20" s="96"/>
      <c r="C20" s="97" t="s">
        <v>338</v>
      </c>
      <c r="D20" s="96"/>
      <c r="E20" s="96"/>
      <c r="F20" s="85"/>
    </row>
  </sheetData>
  <phoneticPr fontId="4"/>
  <pageMargins left="0.74803149606299213" right="0.74803149606299213" top="0.74803149606299213" bottom="0.74803149606299213" header="0.31496062992125984" footer="0.31496062992125984"/>
  <pageSetup paperSize="9" fitToHeight="0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A27"/>
  <sheetViews>
    <sheetView view="pageBreakPreview" topLeftCell="A10" zoomScaleNormal="100" zoomScaleSheetLayoutView="100" zoomScalePageLayoutView="85" workbookViewId="0">
      <selection activeCell="A13" sqref="A13"/>
    </sheetView>
  </sheetViews>
  <sheetFormatPr defaultColWidth="47.6640625" defaultRowHeight="14.1" customHeight="1" x14ac:dyDescent="0.2"/>
  <cols>
    <col min="1" max="1" width="93.83203125" style="24" customWidth="1"/>
    <col min="2" max="16384" width="47.6640625" style="24"/>
  </cols>
  <sheetData>
    <row r="1" spans="1:1" ht="14.1" customHeight="1" x14ac:dyDescent="0.2">
      <c r="A1" s="13" t="s">
        <v>350</v>
      </c>
    </row>
    <row r="2" spans="1:1" ht="14.1" customHeight="1" x14ac:dyDescent="0.2">
      <c r="A2" s="13"/>
    </row>
    <row r="3" spans="1:1" ht="14.1" customHeight="1" x14ac:dyDescent="0.2">
      <c r="A3" s="105" t="s">
        <v>376</v>
      </c>
    </row>
    <row r="4" spans="1:1" ht="14.1" customHeight="1" x14ac:dyDescent="0.2">
      <c r="A4" s="24" t="s">
        <v>351</v>
      </c>
    </row>
    <row r="5" spans="1:1" ht="14.1" customHeight="1" x14ac:dyDescent="0.2">
      <c r="A5" s="106" t="s">
        <v>368</v>
      </c>
    </row>
    <row r="6" spans="1:1" ht="14.1" customHeight="1" x14ac:dyDescent="0.2">
      <c r="A6" s="107"/>
    </row>
    <row r="7" spans="1:1" ht="28.35" customHeight="1" x14ac:dyDescent="0.2">
      <c r="A7" s="102" t="s">
        <v>392</v>
      </c>
    </row>
    <row r="8" spans="1:1" ht="14.1" customHeight="1" x14ac:dyDescent="0.2">
      <c r="A8" s="103" t="s">
        <v>369</v>
      </c>
    </row>
    <row r="9" spans="1:1" ht="14.1" customHeight="1" x14ac:dyDescent="0.2">
      <c r="A9" s="107" t="s">
        <v>352</v>
      </c>
    </row>
    <row r="10" spans="1:1" ht="127.5" customHeight="1" x14ac:dyDescent="0.2">
      <c r="A10" s="101"/>
    </row>
    <row r="11" spans="1:1" ht="14.1" customHeight="1" x14ac:dyDescent="0.2">
      <c r="A11" s="103" t="s">
        <v>370</v>
      </c>
    </row>
    <row r="12" spans="1:1" ht="14.1" customHeight="1" x14ac:dyDescent="0.2">
      <c r="A12" s="107" t="s">
        <v>352</v>
      </c>
    </row>
    <row r="13" spans="1:1" ht="127.5" customHeight="1" x14ac:dyDescent="0.2">
      <c r="A13" s="101"/>
    </row>
    <row r="14" spans="1:1" ht="14.1" customHeight="1" x14ac:dyDescent="0.2">
      <c r="A14" s="103" t="s">
        <v>371</v>
      </c>
    </row>
    <row r="15" spans="1:1" ht="14.1" customHeight="1" x14ac:dyDescent="0.2">
      <c r="A15" s="107" t="s">
        <v>353</v>
      </c>
    </row>
    <row r="16" spans="1:1" ht="255" customHeight="1" x14ac:dyDescent="0.2">
      <c r="A16" s="104"/>
    </row>
    <row r="18" spans="1:1" ht="14.1" customHeight="1" x14ac:dyDescent="0.2">
      <c r="A18"/>
    </row>
    <row r="19" spans="1:1" ht="14.1" customHeight="1" x14ac:dyDescent="0.2">
      <c r="A19"/>
    </row>
    <row r="20" spans="1:1" ht="14.1" customHeight="1" x14ac:dyDescent="0.2">
      <c r="A20"/>
    </row>
    <row r="21" spans="1:1" ht="28.35" customHeight="1" x14ac:dyDescent="0.2">
      <c r="A21"/>
    </row>
    <row r="22" spans="1:1" ht="155.85" customHeight="1" x14ac:dyDescent="0.2">
      <c r="A22"/>
    </row>
    <row r="23" spans="1:1" ht="155.85" customHeight="1" x14ac:dyDescent="0.2">
      <c r="A23"/>
    </row>
    <row r="24" spans="1:1" ht="155.85" customHeight="1" x14ac:dyDescent="0.2">
      <c r="A24"/>
    </row>
    <row r="25" spans="1:1" ht="155.85" customHeight="1" x14ac:dyDescent="0.2">
      <c r="A25"/>
    </row>
    <row r="26" spans="1:1" ht="14.1" customHeight="1" x14ac:dyDescent="0.2">
      <c r="A26"/>
    </row>
    <row r="27" spans="1:1" ht="14.1" customHeight="1" x14ac:dyDescent="0.2">
      <c r="A27"/>
    </row>
  </sheetData>
  <phoneticPr fontId="4"/>
  <pageMargins left="0.74803149606299213" right="0.74803149606299213" top="0.74803149606299213" bottom="0.74803149606299213" header="0.31496062992125984" footer="0.31496062992125984"/>
  <pageSetup paperSize="9" fitToHeight="0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A8"/>
  <sheetViews>
    <sheetView zoomScaleNormal="100" zoomScaleSheetLayoutView="100" zoomScalePageLayoutView="85" workbookViewId="0">
      <selection activeCell="A5" sqref="A5:A8"/>
    </sheetView>
  </sheetViews>
  <sheetFormatPr defaultColWidth="47.6640625" defaultRowHeight="14.1" customHeight="1" x14ac:dyDescent="0.2"/>
  <cols>
    <col min="1" max="1" width="93.83203125" style="24" customWidth="1"/>
    <col min="2" max="16384" width="47.6640625" style="24"/>
  </cols>
  <sheetData>
    <row r="1" spans="1:1" ht="14.1" customHeight="1" x14ac:dyDescent="0.2">
      <c r="A1" s="13"/>
    </row>
    <row r="2" spans="1:1" ht="14.1" customHeight="1" x14ac:dyDescent="0.2">
      <c r="A2" s="13"/>
    </row>
    <row r="3" spans="1:1" ht="14.1" customHeight="1" x14ac:dyDescent="0.2">
      <c r="A3" s="106" t="s">
        <v>372</v>
      </c>
    </row>
    <row r="4" spans="1:1" ht="28.35" customHeight="1" x14ac:dyDescent="0.2">
      <c r="A4" s="108" t="s">
        <v>427</v>
      </c>
    </row>
    <row r="5" spans="1:1" ht="155.85" customHeight="1" x14ac:dyDescent="0.2">
      <c r="A5" s="181"/>
    </row>
    <row r="6" spans="1:1" ht="155.85" customHeight="1" x14ac:dyDescent="0.2">
      <c r="A6" s="181"/>
    </row>
    <row r="7" spans="1:1" ht="155.85" customHeight="1" x14ac:dyDescent="0.2">
      <c r="A7" s="181"/>
    </row>
    <row r="8" spans="1:1" ht="155.85" customHeight="1" x14ac:dyDescent="0.2">
      <c r="A8" s="182"/>
    </row>
  </sheetData>
  <mergeCells count="1">
    <mergeCell ref="A5:A8"/>
  </mergeCells>
  <phoneticPr fontId="4"/>
  <pageMargins left="0.74803149606299213" right="0.74803149606299213" top="0.74803149606299213" bottom="0.74803149606299213" header="0.31496062992125984" footer="0.31496062992125984"/>
  <pageSetup paperSize="9" fitToHeight="0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C23"/>
  <sheetViews>
    <sheetView topLeftCell="A15" zoomScaleNormal="100" zoomScalePageLayoutView="85" workbookViewId="0">
      <selection activeCell="A21" sqref="A21:C21"/>
    </sheetView>
  </sheetViews>
  <sheetFormatPr defaultColWidth="9.33203125" defaultRowHeight="14.1" customHeight="1" x14ac:dyDescent="0.2"/>
  <cols>
    <col min="1" max="1" width="16.83203125" style="24" customWidth="1"/>
    <col min="2" max="2" width="22.5" style="24" customWidth="1"/>
    <col min="3" max="3" width="56.6640625" style="24" customWidth="1"/>
    <col min="4" max="16384" width="9.33203125" style="24"/>
  </cols>
  <sheetData>
    <row r="1" spans="1:3" ht="14.1" customHeight="1" x14ac:dyDescent="0.2">
      <c r="A1" s="17" t="s">
        <v>375</v>
      </c>
      <c r="B1" s="15"/>
      <c r="C1" s="15"/>
    </row>
    <row r="2" spans="1:3" ht="14.1" customHeight="1" x14ac:dyDescent="0.2">
      <c r="A2" s="17"/>
      <c r="B2" s="15"/>
      <c r="C2" s="15"/>
    </row>
    <row r="3" spans="1:3" ht="14.1" customHeight="1" x14ac:dyDescent="0.2">
      <c r="A3" s="18" t="s">
        <v>367</v>
      </c>
      <c r="B3" s="18"/>
      <c r="C3" s="18"/>
    </row>
    <row r="4" spans="1:3" ht="18.600000000000001" customHeight="1" x14ac:dyDescent="0.2">
      <c r="A4" s="34" t="s">
        <v>360</v>
      </c>
      <c r="B4" s="34" t="s">
        <v>359</v>
      </c>
      <c r="C4" s="34" t="s">
        <v>366</v>
      </c>
    </row>
    <row r="5" spans="1:3" ht="18.600000000000001" customHeight="1" x14ac:dyDescent="0.2">
      <c r="A5" s="34" t="s">
        <v>365</v>
      </c>
      <c r="B5" s="154"/>
      <c r="C5" s="39"/>
    </row>
    <row r="6" spans="1:3" ht="18.600000000000001" customHeight="1" x14ac:dyDescent="0.2">
      <c r="A6" s="34" t="s">
        <v>364</v>
      </c>
      <c r="B6" s="154"/>
      <c r="C6" s="39"/>
    </row>
    <row r="7" spans="1:3" ht="18.600000000000001" customHeight="1" x14ac:dyDescent="0.2">
      <c r="A7" s="34" t="s">
        <v>363</v>
      </c>
      <c r="B7" s="154"/>
      <c r="C7" s="39"/>
    </row>
    <row r="8" spans="1:3" ht="18.600000000000001" customHeight="1" x14ac:dyDescent="0.2">
      <c r="A8" s="34" t="s">
        <v>362</v>
      </c>
      <c r="B8" s="154"/>
      <c r="C8" s="39"/>
    </row>
    <row r="9" spans="1:3" ht="18.600000000000001" customHeight="1" x14ac:dyDescent="0.2">
      <c r="A9" s="34" t="s">
        <v>330</v>
      </c>
      <c r="B9" s="154"/>
      <c r="C9" s="39"/>
    </row>
    <row r="10" spans="1:3" ht="14.1" customHeight="1" x14ac:dyDescent="0.2">
      <c r="A10" s="93"/>
    </row>
    <row r="11" spans="1:3" ht="14.1" customHeight="1" x14ac:dyDescent="0.2">
      <c r="A11" s="18" t="s">
        <v>361</v>
      </c>
      <c r="B11" s="18"/>
      <c r="C11" s="18"/>
    </row>
    <row r="12" spans="1:3" ht="18.600000000000001" customHeight="1" x14ac:dyDescent="0.2">
      <c r="A12" s="34" t="s">
        <v>360</v>
      </c>
      <c r="B12" s="34" t="s">
        <v>359</v>
      </c>
      <c r="C12" s="34" t="s">
        <v>358</v>
      </c>
    </row>
    <row r="13" spans="1:3" ht="18.600000000000001" customHeight="1" x14ac:dyDescent="0.2">
      <c r="A13" s="34" t="s">
        <v>357</v>
      </c>
      <c r="B13" s="154"/>
      <c r="C13" s="39"/>
    </row>
    <row r="14" spans="1:3" ht="18.600000000000001" customHeight="1" x14ac:dyDescent="0.2">
      <c r="A14" s="34" t="s">
        <v>356</v>
      </c>
      <c r="B14" s="154"/>
      <c r="C14" s="39"/>
    </row>
    <row r="15" spans="1:3" ht="18.600000000000001" customHeight="1" x14ac:dyDescent="0.2">
      <c r="A15" s="34" t="s">
        <v>355</v>
      </c>
      <c r="B15" s="154"/>
      <c r="C15" s="39"/>
    </row>
    <row r="16" spans="1:3" ht="18.600000000000001" customHeight="1" x14ac:dyDescent="0.2">
      <c r="A16" s="34" t="s">
        <v>330</v>
      </c>
      <c r="B16" s="154"/>
      <c r="C16" s="39"/>
    </row>
    <row r="17" spans="1:3" ht="14.1" customHeight="1" x14ac:dyDescent="0.2">
      <c r="A17" s="93"/>
    </row>
    <row r="18" spans="1:3" ht="14.1" customHeight="1" x14ac:dyDescent="0.2">
      <c r="A18" s="93"/>
    </row>
    <row r="19" spans="1:3" ht="13.5" customHeight="1" x14ac:dyDescent="0.2">
      <c r="A19" s="16" t="s">
        <v>354</v>
      </c>
      <c r="B19" s="18"/>
      <c r="C19" s="18"/>
    </row>
    <row r="20" spans="1:3" ht="14.1" customHeight="1" x14ac:dyDescent="0.2">
      <c r="A20" s="43" t="s">
        <v>373</v>
      </c>
      <c r="B20" s="30"/>
      <c r="C20" s="45"/>
    </row>
    <row r="21" spans="1:3" ht="99.2" customHeight="1" x14ac:dyDescent="0.2">
      <c r="A21" s="315"/>
      <c r="B21" s="178"/>
      <c r="C21" s="316"/>
    </row>
    <row r="22" spans="1:3" ht="14.1" customHeight="1" x14ac:dyDescent="0.2">
      <c r="A22" s="46" t="s">
        <v>374</v>
      </c>
      <c r="B22" s="15"/>
      <c r="C22" s="47"/>
    </row>
    <row r="23" spans="1:3" ht="226.7" customHeight="1" x14ac:dyDescent="0.2">
      <c r="A23" s="317"/>
      <c r="B23" s="318"/>
      <c r="C23" s="319"/>
    </row>
  </sheetData>
  <mergeCells count="2">
    <mergeCell ref="A21:C21"/>
    <mergeCell ref="A23:C23"/>
  </mergeCells>
  <phoneticPr fontId="4"/>
  <pageMargins left="0.74803149606299213" right="0.74803149606299213" top="0.74803149606299213" bottom="0.74803149606299213" header="0.31496062992125984" footer="0.31496062992125984"/>
  <pageSetup paperSize="9" fitToHeight="0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1:B12"/>
  <sheetViews>
    <sheetView zoomScaleNormal="100" zoomScalePageLayoutView="85" workbookViewId="0">
      <selection activeCell="A12" sqref="A12"/>
    </sheetView>
  </sheetViews>
  <sheetFormatPr defaultColWidth="2.6640625" defaultRowHeight="14.1" customHeight="1" x14ac:dyDescent="0.2"/>
  <cols>
    <col min="1" max="1" width="95.5" style="9" customWidth="1"/>
    <col min="2" max="16384" width="2.6640625" style="9"/>
  </cols>
  <sheetData>
    <row r="1" spans="1:2" ht="14.1" customHeight="1" x14ac:dyDescent="0.2">
      <c r="A1" s="119" t="s">
        <v>381</v>
      </c>
      <c r="B1" s="120"/>
    </row>
    <row r="2" spans="1:2" ht="14.1" customHeight="1" x14ac:dyDescent="0.2">
      <c r="A2" s="7" t="s">
        <v>383</v>
      </c>
      <c r="B2" s="111"/>
    </row>
    <row r="3" spans="1:2" ht="141.6" customHeight="1" x14ac:dyDescent="0.2">
      <c r="A3" s="12"/>
    </row>
    <row r="4" spans="1:2" ht="14.1" customHeight="1" x14ac:dyDescent="0.2">
      <c r="A4" s="111"/>
    </row>
    <row r="5" spans="1:2" ht="14.1" customHeight="1" x14ac:dyDescent="0.2">
      <c r="A5" s="119" t="s">
        <v>382</v>
      </c>
      <c r="B5" s="120"/>
    </row>
    <row r="6" spans="1:2" ht="14.1" customHeight="1" x14ac:dyDescent="0.2">
      <c r="A6" s="111" t="s">
        <v>384</v>
      </c>
      <c r="B6" s="111"/>
    </row>
    <row r="7" spans="1:2" ht="141.6" customHeight="1" x14ac:dyDescent="0.2">
      <c r="A7" s="12"/>
    </row>
    <row r="8" spans="1:2" ht="14.1" customHeight="1" x14ac:dyDescent="0.2">
      <c r="A8" s="111"/>
    </row>
    <row r="9" spans="1:2" ht="14.1" customHeight="1" x14ac:dyDescent="0.2">
      <c r="A9" s="111"/>
    </row>
    <row r="10" spans="1:2" ht="14.1" customHeight="1" x14ac:dyDescent="0.2">
      <c r="A10" s="121" t="s">
        <v>380</v>
      </c>
      <c r="B10" s="121"/>
    </row>
    <row r="11" spans="1:2" ht="14.1" customHeight="1" x14ac:dyDescent="0.2">
      <c r="A11" s="112"/>
      <c r="B11" s="112"/>
    </row>
    <row r="12" spans="1:2" ht="283.35000000000002" customHeight="1" x14ac:dyDescent="0.2">
      <c r="A12" s="12"/>
    </row>
  </sheetData>
  <phoneticPr fontId="4"/>
  <pageMargins left="0.74803149606299213" right="0.74803149606299213" top="0.74803149606299213" bottom="0.74803149606299213" header="0.31496062992125984" footer="0.31496062992125984"/>
  <pageSetup paperSize="9" fitToHeight="0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A1:B9"/>
  <sheetViews>
    <sheetView zoomScaleNormal="100" workbookViewId="0">
      <selection activeCell="A3" sqref="A3"/>
    </sheetView>
  </sheetViews>
  <sheetFormatPr defaultColWidth="9.33203125" defaultRowHeight="14.1" customHeight="1" x14ac:dyDescent="0.2"/>
  <cols>
    <col min="1" max="1" width="95.5" style="113" customWidth="1"/>
    <col min="2" max="2" width="2.1640625" style="113" customWidth="1"/>
    <col min="3" max="16384" width="9.33203125" style="113"/>
  </cols>
  <sheetData>
    <row r="1" spans="1:2" ht="14.1" customHeight="1" x14ac:dyDescent="0.2">
      <c r="A1" s="114" t="s">
        <v>386</v>
      </c>
      <c r="B1" s="114"/>
    </row>
    <row r="2" spans="1:2" ht="13.5" customHeight="1" x14ac:dyDescent="0.2">
      <c r="A2" s="115"/>
      <c r="B2" s="115"/>
    </row>
    <row r="3" spans="1:2" ht="297.60000000000002" customHeight="1" x14ac:dyDescent="0.2">
      <c r="A3" s="171"/>
    </row>
    <row r="6" spans="1:2" ht="14.1" customHeight="1" x14ac:dyDescent="0.2">
      <c r="A6" s="114" t="s">
        <v>385</v>
      </c>
      <c r="B6" s="116"/>
    </row>
    <row r="7" spans="1:2" ht="14.1" customHeight="1" x14ac:dyDescent="0.2">
      <c r="A7" s="117" t="s">
        <v>387</v>
      </c>
    </row>
    <row r="9" spans="1:2" ht="297.60000000000002" customHeight="1" x14ac:dyDescent="0.2">
      <c r="A9" s="171"/>
    </row>
  </sheetData>
  <phoneticPr fontId="4"/>
  <pageMargins left="0.74803149606299213" right="0.74803149606299213" top="0.74803149606299213" bottom="0.74803149606299213" header="0.31496062992125984" footer="0.31496062992125984"/>
  <pageSetup paperSize="9" fitToHeight="0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fitToPage="1"/>
  </sheetPr>
  <dimension ref="A1:B10"/>
  <sheetViews>
    <sheetView topLeftCell="A4" zoomScaleNormal="100" zoomScaleSheetLayoutView="85" workbookViewId="0">
      <selection activeCell="A10" sqref="A10"/>
    </sheetView>
  </sheetViews>
  <sheetFormatPr defaultColWidth="9.33203125" defaultRowHeight="14.1" customHeight="1" x14ac:dyDescent="0.2"/>
  <cols>
    <col min="1" max="1" width="95.5" style="113" customWidth="1"/>
    <col min="2" max="2" width="2.1640625" style="113" customWidth="1"/>
    <col min="3" max="16384" width="9.33203125" style="113"/>
  </cols>
  <sheetData>
    <row r="1" spans="1:2" ht="14.1" customHeight="1" x14ac:dyDescent="0.2">
      <c r="A1" s="114" t="s">
        <v>388</v>
      </c>
      <c r="B1" s="114"/>
    </row>
    <row r="2" spans="1:2" ht="13.5" customHeight="1" x14ac:dyDescent="0.2">
      <c r="A2" s="115"/>
      <c r="B2" s="115"/>
    </row>
    <row r="3" spans="1:2" ht="297.60000000000002" customHeight="1" x14ac:dyDescent="0.2">
      <c r="A3" s="171"/>
    </row>
    <row r="6" spans="1:2" ht="14.1" customHeight="1" x14ac:dyDescent="0.2">
      <c r="A6" s="114" t="s">
        <v>389</v>
      </c>
      <c r="B6" s="116"/>
    </row>
    <row r="7" spans="1:2" ht="14.1" customHeight="1" x14ac:dyDescent="0.2">
      <c r="A7" s="117"/>
    </row>
    <row r="8" spans="1:2" ht="14.1" customHeight="1" x14ac:dyDescent="0.2">
      <c r="A8" s="113" t="s">
        <v>390</v>
      </c>
    </row>
    <row r="9" spans="1:2" ht="14.1" customHeight="1" x14ac:dyDescent="0.2">
      <c r="A9" s="118" t="s">
        <v>391</v>
      </c>
    </row>
    <row r="10" spans="1:2" ht="283.35000000000002" customHeight="1" x14ac:dyDescent="0.2">
      <c r="A10" s="172"/>
    </row>
  </sheetData>
  <phoneticPr fontId="4"/>
  <pageMargins left="0.74803149606299213" right="0.74803149606299213" top="0.74803149606299213" bottom="0.74803149606299213" header="0.31496062992125984" footer="0.31496062992125984"/>
  <pageSetup paperSize="9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22"/>
  <sheetViews>
    <sheetView zoomScaleNormal="100" zoomScaleSheetLayoutView="85" zoomScalePageLayoutView="55" workbookViewId="0">
      <selection activeCell="A4" sqref="A4:A6"/>
    </sheetView>
  </sheetViews>
  <sheetFormatPr defaultColWidth="8.5" defaultRowHeight="12" x14ac:dyDescent="0.2"/>
  <cols>
    <col min="1" max="1" width="95.5" style="14" customWidth="1"/>
    <col min="2" max="16384" width="8.5" style="14"/>
  </cols>
  <sheetData>
    <row r="1" spans="1:1" ht="14.1" customHeight="1" x14ac:dyDescent="0.2">
      <c r="A1" s="13" t="s">
        <v>10</v>
      </c>
    </row>
    <row r="2" spans="1:1" ht="14.1" customHeight="1" x14ac:dyDescent="0.2">
      <c r="A2" s="13"/>
    </row>
    <row r="3" spans="1:1" ht="14.1" customHeight="1" x14ac:dyDescent="0.2">
      <c r="A3" s="7" t="s">
        <v>394</v>
      </c>
    </row>
    <row r="4" spans="1:1" ht="212.45" customHeight="1" x14ac:dyDescent="0.2">
      <c r="A4" s="180"/>
    </row>
    <row r="5" spans="1:1" ht="212.45" customHeight="1" x14ac:dyDescent="0.2">
      <c r="A5" s="181"/>
    </row>
    <row r="6" spans="1:1" ht="212.45" customHeight="1" x14ac:dyDescent="0.2">
      <c r="A6" s="182"/>
    </row>
    <row r="7" spans="1:1" ht="14.1" customHeight="1" x14ac:dyDescent="0.2"/>
    <row r="8" spans="1:1" ht="14.1" customHeight="1" x14ac:dyDescent="0.2"/>
    <row r="9" spans="1:1" ht="14.1" customHeight="1" x14ac:dyDescent="0.2"/>
    <row r="10" spans="1:1" ht="14.1" customHeight="1" x14ac:dyDescent="0.2"/>
    <row r="11" spans="1:1" ht="14.1" customHeight="1" x14ac:dyDescent="0.2"/>
    <row r="12" spans="1:1" ht="14.1" customHeight="1" x14ac:dyDescent="0.2"/>
    <row r="13" spans="1:1" ht="14.1" customHeight="1" x14ac:dyDescent="0.2"/>
    <row r="14" spans="1:1" ht="14.1" customHeight="1" x14ac:dyDescent="0.2"/>
    <row r="15" spans="1:1" ht="14.1" customHeight="1" x14ac:dyDescent="0.2"/>
    <row r="16" spans="1:1" ht="14.1" customHeight="1" x14ac:dyDescent="0.2"/>
    <row r="17" ht="14.1" customHeight="1" x14ac:dyDescent="0.2"/>
    <row r="18" ht="14.1" customHeight="1" x14ac:dyDescent="0.2"/>
    <row r="19" ht="14.1" customHeight="1" x14ac:dyDescent="0.2"/>
    <row r="20" ht="14.1" customHeight="1" x14ac:dyDescent="0.2"/>
    <row r="21" ht="14.1" customHeight="1" x14ac:dyDescent="0.2"/>
    <row r="22" ht="14.1" customHeight="1" x14ac:dyDescent="0.2"/>
  </sheetData>
  <mergeCells count="1">
    <mergeCell ref="A4:A6"/>
  </mergeCells>
  <phoneticPr fontId="4"/>
  <pageMargins left="0.74803149606299213" right="0.74803149606299213" top="0.74803149606299213" bottom="0.74803149606299213" header="0.31496062992125984" footer="0.31496062992125984"/>
  <pageSetup paperSize="9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J33"/>
  <sheetViews>
    <sheetView tabSelected="1" zoomScale="145" zoomScaleNormal="145" workbookViewId="0">
      <selection activeCell="A3" sqref="A3"/>
    </sheetView>
  </sheetViews>
  <sheetFormatPr defaultColWidth="2.6640625" defaultRowHeight="14.1" customHeight="1" x14ac:dyDescent="0.2"/>
  <cols>
    <col min="1" max="16384" width="2.6640625" style="15"/>
  </cols>
  <sheetData>
    <row r="1" spans="1:36" ht="14.1" customHeight="1" x14ac:dyDescent="0.2">
      <c r="A1" s="13" t="s">
        <v>27</v>
      </c>
    </row>
    <row r="2" spans="1:36" ht="28.35" customHeight="1" x14ac:dyDescent="0.2">
      <c r="A2" s="198" t="s">
        <v>396</v>
      </c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198"/>
      <c r="M2" s="198"/>
      <c r="N2" s="198"/>
      <c r="O2" s="198"/>
      <c r="P2" s="198"/>
      <c r="Q2" s="198"/>
      <c r="R2" s="198"/>
      <c r="S2" s="198"/>
      <c r="T2" s="198"/>
      <c r="U2" s="198"/>
      <c r="V2" s="198"/>
      <c r="W2" s="198"/>
      <c r="X2" s="198"/>
      <c r="Y2" s="198"/>
      <c r="Z2" s="198"/>
      <c r="AA2" s="198"/>
      <c r="AB2" s="198"/>
      <c r="AC2" s="198"/>
      <c r="AD2" s="198"/>
      <c r="AE2" s="198"/>
      <c r="AF2" s="198"/>
      <c r="AG2" s="198"/>
      <c r="AH2" s="198"/>
      <c r="AI2" s="198"/>
      <c r="AJ2" s="198"/>
    </row>
    <row r="3" spans="1:36" ht="14.1" customHeight="1" x14ac:dyDescent="0.2">
      <c r="A3" s="137" t="s">
        <v>442</v>
      </c>
      <c r="B3" s="137"/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  <c r="N3" s="137"/>
      <c r="O3" s="137"/>
      <c r="P3" s="137"/>
      <c r="Q3" s="137"/>
      <c r="R3" s="137"/>
      <c r="S3" s="137"/>
      <c r="T3" s="137"/>
      <c r="U3" s="137"/>
      <c r="V3" s="137"/>
      <c r="W3" s="137"/>
      <c r="X3" s="137"/>
      <c r="Y3" s="137"/>
      <c r="Z3" s="137"/>
      <c r="AA3" s="137"/>
      <c r="AB3" s="137"/>
      <c r="AC3" s="137"/>
      <c r="AD3" s="137"/>
      <c r="AE3" s="137"/>
    </row>
    <row r="4" spans="1:36" ht="14.1" customHeight="1" x14ac:dyDescent="0.2">
      <c r="A4" s="16" t="s">
        <v>395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AJ4" s="22"/>
    </row>
    <row r="5" spans="1:36" ht="14.1" customHeight="1" x14ac:dyDescent="0.2">
      <c r="A5" s="16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Z5" s="15" t="s">
        <v>430</v>
      </c>
      <c r="AA5" s="22"/>
      <c r="AB5" s="201"/>
      <c r="AC5" s="201"/>
      <c r="AD5" s="201" t="s">
        <v>429</v>
      </c>
      <c r="AE5" s="201"/>
      <c r="AF5" s="201"/>
      <c r="AG5" s="201"/>
      <c r="AH5" s="24" t="s">
        <v>428</v>
      </c>
    </row>
    <row r="6" spans="1:36" ht="18.600000000000001" customHeight="1" x14ac:dyDescent="0.2">
      <c r="A6" s="192" t="s">
        <v>11</v>
      </c>
      <c r="B6" s="192"/>
      <c r="C6" s="192"/>
      <c r="D6" s="192"/>
      <c r="E6" s="192"/>
      <c r="F6" s="192" t="s">
        <v>12</v>
      </c>
      <c r="G6" s="192"/>
      <c r="H6" s="192"/>
      <c r="I6" s="192"/>
      <c r="J6" s="192"/>
      <c r="K6" s="192" t="s">
        <v>13</v>
      </c>
      <c r="L6" s="192"/>
      <c r="M6" s="192"/>
      <c r="N6" s="192"/>
      <c r="O6" s="192"/>
      <c r="P6" s="193" t="s">
        <v>14</v>
      </c>
      <c r="Q6" s="193"/>
      <c r="R6" s="193"/>
      <c r="S6" s="193"/>
      <c r="T6" s="193"/>
      <c r="U6" s="192"/>
      <c r="V6" s="192"/>
      <c r="W6" s="192"/>
      <c r="X6" s="192"/>
      <c r="Y6" s="192"/>
      <c r="Z6" s="192" t="s">
        <v>15</v>
      </c>
      <c r="AA6" s="192"/>
      <c r="AB6" s="192"/>
      <c r="AC6" s="192"/>
      <c r="AD6" s="192"/>
      <c r="AE6" s="192"/>
      <c r="AF6" s="192"/>
      <c r="AG6" s="192"/>
      <c r="AH6" s="192"/>
      <c r="AI6" s="192"/>
      <c r="AJ6" s="192"/>
    </row>
    <row r="7" spans="1:36" ht="18.600000000000001" customHeight="1" x14ac:dyDescent="0.2">
      <c r="A7" s="192"/>
      <c r="B7" s="192"/>
      <c r="C7" s="192"/>
      <c r="D7" s="192"/>
      <c r="E7" s="192"/>
      <c r="F7" s="192"/>
      <c r="G7" s="192"/>
      <c r="H7" s="192"/>
      <c r="I7" s="192"/>
      <c r="J7" s="192"/>
      <c r="K7" s="192"/>
      <c r="L7" s="192"/>
      <c r="M7" s="192"/>
      <c r="N7" s="192"/>
      <c r="O7" s="192"/>
      <c r="P7" s="200"/>
      <c r="Q7" s="201"/>
      <c r="R7" s="201"/>
      <c r="S7" s="201"/>
      <c r="T7" s="202"/>
      <c r="U7" s="192" t="s">
        <v>16</v>
      </c>
      <c r="V7" s="192"/>
      <c r="W7" s="192"/>
      <c r="X7" s="192"/>
      <c r="Y7" s="192"/>
      <c r="Z7" s="192"/>
      <c r="AA7" s="192"/>
      <c r="AB7" s="192"/>
      <c r="AC7" s="192"/>
      <c r="AD7" s="192"/>
      <c r="AE7" s="192"/>
      <c r="AF7" s="192"/>
      <c r="AG7" s="192"/>
      <c r="AH7" s="192"/>
      <c r="AI7" s="192"/>
      <c r="AJ7" s="192"/>
    </row>
    <row r="8" spans="1:36" ht="18.600000000000001" customHeight="1" x14ac:dyDescent="0.2">
      <c r="A8" s="192" t="s">
        <v>17</v>
      </c>
      <c r="B8" s="192"/>
      <c r="C8" s="192"/>
      <c r="D8" s="192"/>
      <c r="E8" s="192"/>
      <c r="F8" s="189"/>
      <c r="G8" s="189"/>
      <c r="H8" s="189"/>
      <c r="I8" s="189"/>
      <c r="J8" s="189"/>
      <c r="K8" s="189"/>
      <c r="L8" s="189"/>
      <c r="M8" s="189"/>
      <c r="N8" s="189"/>
      <c r="O8" s="189"/>
      <c r="P8" s="190"/>
      <c r="Q8" s="190"/>
      <c r="R8" s="190"/>
      <c r="S8" s="190"/>
      <c r="T8" s="190"/>
      <c r="U8" s="190"/>
      <c r="V8" s="190"/>
      <c r="W8" s="190"/>
      <c r="X8" s="190"/>
      <c r="Y8" s="190"/>
      <c r="Z8" s="197"/>
      <c r="AA8" s="197"/>
      <c r="AB8" s="197"/>
      <c r="AC8" s="197"/>
      <c r="AD8" s="197"/>
      <c r="AE8" s="197"/>
      <c r="AF8" s="197"/>
      <c r="AG8" s="197"/>
      <c r="AH8" s="197"/>
      <c r="AI8" s="197"/>
      <c r="AJ8" s="197"/>
    </row>
    <row r="9" spans="1:36" ht="18.600000000000001" customHeight="1" x14ac:dyDescent="0.2">
      <c r="A9" s="192"/>
      <c r="B9" s="192"/>
      <c r="C9" s="192"/>
      <c r="D9" s="192"/>
      <c r="E9" s="192"/>
      <c r="F9" s="189"/>
      <c r="G9" s="189"/>
      <c r="H9" s="189"/>
      <c r="I9" s="189"/>
      <c r="J9" s="189"/>
      <c r="K9" s="189"/>
      <c r="L9" s="189"/>
      <c r="M9" s="189"/>
      <c r="N9" s="189"/>
      <c r="O9" s="189"/>
      <c r="P9" s="190"/>
      <c r="Q9" s="190"/>
      <c r="R9" s="190"/>
      <c r="S9" s="190"/>
      <c r="T9" s="190"/>
      <c r="U9" s="190"/>
      <c r="V9" s="190"/>
      <c r="W9" s="190"/>
      <c r="X9" s="190"/>
      <c r="Y9" s="190"/>
      <c r="Z9" s="197"/>
      <c r="AA9" s="197"/>
      <c r="AB9" s="197"/>
      <c r="AC9" s="197"/>
      <c r="AD9" s="197"/>
      <c r="AE9" s="197"/>
      <c r="AF9" s="197"/>
      <c r="AG9" s="197"/>
      <c r="AH9" s="197"/>
      <c r="AI9" s="197"/>
      <c r="AJ9" s="197"/>
    </row>
    <row r="10" spans="1:36" ht="18.600000000000001" customHeight="1" x14ac:dyDescent="0.2">
      <c r="A10" s="192"/>
      <c r="B10" s="192"/>
      <c r="C10" s="192"/>
      <c r="D10" s="192"/>
      <c r="E10" s="192"/>
      <c r="F10" s="189"/>
      <c r="G10" s="189"/>
      <c r="H10" s="189"/>
      <c r="I10" s="189"/>
      <c r="J10" s="189"/>
      <c r="K10" s="189"/>
      <c r="L10" s="189"/>
      <c r="M10" s="189"/>
      <c r="N10" s="189"/>
      <c r="O10" s="189"/>
      <c r="P10" s="190"/>
      <c r="Q10" s="190"/>
      <c r="R10" s="190"/>
      <c r="S10" s="190"/>
      <c r="T10" s="190"/>
      <c r="U10" s="190"/>
      <c r="V10" s="190"/>
      <c r="W10" s="190"/>
      <c r="X10" s="190"/>
      <c r="Y10" s="190"/>
      <c r="Z10" s="197"/>
      <c r="AA10" s="197"/>
      <c r="AB10" s="197"/>
      <c r="AC10" s="197"/>
      <c r="AD10" s="197"/>
      <c r="AE10" s="197"/>
      <c r="AF10" s="197"/>
      <c r="AG10" s="197"/>
      <c r="AH10" s="197"/>
      <c r="AI10" s="197"/>
      <c r="AJ10" s="197"/>
    </row>
    <row r="11" spans="1:36" ht="18.600000000000001" customHeight="1" x14ac:dyDescent="0.2">
      <c r="A11" s="192"/>
      <c r="B11" s="192"/>
      <c r="C11" s="192"/>
      <c r="D11" s="192"/>
      <c r="E11" s="192"/>
      <c r="F11" s="189"/>
      <c r="G11" s="189"/>
      <c r="H11" s="189"/>
      <c r="I11" s="189"/>
      <c r="J11" s="189"/>
      <c r="K11" s="189"/>
      <c r="L11" s="189"/>
      <c r="M11" s="189"/>
      <c r="N11" s="189"/>
      <c r="O11" s="189"/>
      <c r="P11" s="190"/>
      <c r="Q11" s="190"/>
      <c r="R11" s="190"/>
      <c r="S11" s="190"/>
      <c r="T11" s="190"/>
      <c r="U11" s="190"/>
      <c r="V11" s="190"/>
      <c r="W11" s="190"/>
      <c r="X11" s="190"/>
      <c r="Y11" s="190"/>
      <c r="Z11" s="197"/>
      <c r="AA11" s="197"/>
      <c r="AB11" s="197"/>
      <c r="AC11" s="197"/>
      <c r="AD11" s="197"/>
      <c r="AE11" s="197"/>
      <c r="AF11" s="197"/>
      <c r="AG11" s="197"/>
      <c r="AH11" s="197"/>
      <c r="AI11" s="197"/>
      <c r="AJ11" s="197"/>
    </row>
    <row r="12" spans="1:36" ht="18.600000000000001" customHeight="1" x14ac:dyDescent="0.2">
      <c r="A12" s="192"/>
      <c r="B12" s="192"/>
      <c r="C12" s="192"/>
      <c r="D12" s="192"/>
      <c r="E12" s="192"/>
      <c r="F12" s="189"/>
      <c r="G12" s="189"/>
      <c r="H12" s="189"/>
      <c r="I12" s="189"/>
      <c r="J12" s="189"/>
      <c r="K12" s="189"/>
      <c r="L12" s="189"/>
      <c r="M12" s="189"/>
      <c r="N12" s="189"/>
      <c r="O12" s="189"/>
      <c r="P12" s="190"/>
      <c r="Q12" s="190"/>
      <c r="R12" s="190"/>
      <c r="S12" s="190"/>
      <c r="T12" s="190"/>
      <c r="U12" s="190"/>
      <c r="V12" s="190"/>
      <c r="W12" s="190"/>
      <c r="X12" s="190"/>
      <c r="Y12" s="190"/>
      <c r="Z12" s="197"/>
      <c r="AA12" s="197"/>
      <c r="AB12" s="197"/>
      <c r="AC12" s="197"/>
      <c r="AD12" s="197"/>
      <c r="AE12" s="197"/>
      <c r="AF12" s="197"/>
      <c r="AG12" s="197"/>
      <c r="AH12" s="197"/>
      <c r="AI12" s="197"/>
      <c r="AJ12" s="197"/>
    </row>
    <row r="13" spans="1:36" ht="18.600000000000001" customHeight="1" x14ac:dyDescent="0.2">
      <c r="A13" s="192"/>
      <c r="B13" s="192"/>
      <c r="C13" s="192"/>
      <c r="D13" s="192"/>
      <c r="E13" s="192"/>
      <c r="F13" s="189"/>
      <c r="G13" s="189"/>
      <c r="H13" s="189"/>
      <c r="I13" s="189"/>
      <c r="J13" s="189"/>
      <c r="K13" s="189"/>
      <c r="L13" s="189"/>
      <c r="M13" s="189"/>
      <c r="N13" s="189"/>
      <c r="O13" s="189"/>
      <c r="P13" s="190"/>
      <c r="Q13" s="190"/>
      <c r="R13" s="190"/>
      <c r="S13" s="190"/>
      <c r="T13" s="190"/>
      <c r="U13" s="190"/>
      <c r="V13" s="190"/>
      <c r="W13" s="190"/>
      <c r="X13" s="190"/>
      <c r="Y13" s="190"/>
      <c r="Z13" s="197"/>
      <c r="AA13" s="197"/>
      <c r="AB13" s="197"/>
      <c r="AC13" s="197"/>
      <c r="AD13" s="197"/>
      <c r="AE13" s="197"/>
      <c r="AF13" s="197"/>
      <c r="AG13" s="197"/>
      <c r="AH13" s="197"/>
      <c r="AI13" s="197"/>
      <c r="AJ13" s="197"/>
    </row>
    <row r="14" spans="1:36" ht="18.600000000000001" customHeight="1" x14ac:dyDescent="0.2">
      <c r="A14" s="192" t="s">
        <v>18</v>
      </c>
      <c r="B14" s="192"/>
      <c r="C14" s="192"/>
      <c r="D14" s="192"/>
      <c r="E14" s="192"/>
      <c r="F14" s="189"/>
      <c r="G14" s="189"/>
      <c r="H14" s="189"/>
      <c r="I14" s="189"/>
      <c r="J14" s="189"/>
      <c r="K14" s="189"/>
      <c r="L14" s="189"/>
      <c r="M14" s="189"/>
      <c r="N14" s="189"/>
      <c r="O14" s="189"/>
      <c r="P14" s="190"/>
      <c r="Q14" s="190"/>
      <c r="R14" s="190"/>
      <c r="S14" s="190"/>
      <c r="T14" s="190"/>
      <c r="U14" s="190"/>
      <c r="V14" s="190"/>
      <c r="W14" s="190"/>
      <c r="X14" s="190"/>
      <c r="Y14" s="190"/>
      <c r="Z14" s="197"/>
      <c r="AA14" s="197"/>
      <c r="AB14" s="197"/>
      <c r="AC14" s="197"/>
      <c r="AD14" s="197"/>
      <c r="AE14" s="197"/>
      <c r="AF14" s="197"/>
      <c r="AG14" s="197"/>
      <c r="AH14" s="197"/>
      <c r="AI14" s="197"/>
      <c r="AJ14" s="197"/>
    </row>
    <row r="15" spans="1:36" ht="18.600000000000001" customHeight="1" x14ac:dyDescent="0.2">
      <c r="A15" s="192"/>
      <c r="B15" s="192"/>
      <c r="C15" s="192"/>
      <c r="D15" s="192"/>
      <c r="E15" s="192"/>
      <c r="F15" s="189"/>
      <c r="G15" s="189"/>
      <c r="H15" s="189"/>
      <c r="I15" s="189"/>
      <c r="J15" s="189"/>
      <c r="K15" s="189"/>
      <c r="L15" s="189"/>
      <c r="M15" s="189"/>
      <c r="N15" s="189"/>
      <c r="O15" s="189"/>
      <c r="P15" s="190"/>
      <c r="Q15" s="190"/>
      <c r="R15" s="190"/>
      <c r="S15" s="190"/>
      <c r="T15" s="190"/>
      <c r="U15" s="190"/>
      <c r="V15" s="190"/>
      <c r="W15" s="190"/>
      <c r="X15" s="190"/>
      <c r="Y15" s="190"/>
      <c r="Z15" s="197"/>
      <c r="AA15" s="197"/>
      <c r="AB15" s="197"/>
      <c r="AC15" s="197"/>
      <c r="AD15" s="197"/>
      <c r="AE15" s="197"/>
      <c r="AF15" s="197"/>
      <c r="AG15" s="197"/>
      <c r="AH15" s="197"/>
      <c r="AI15" s="197"/>
      <c r="AJ15" s="197"/>
    </row>
    <row r="16" spans="1:36" ht="18.600000000000001" customHeight="1" x14ac:dyDescent="0.2">
      <c r="A16" s="192"/>
      <c r="B16" s="192"/>
      <c r="C16" s="192"/>
      <c r="D16" s="192"/>
      <c r="E16" s="192"/>
      <c r="F16" s="189"/>
      <c r="G16" s="189"/>
      <c r="H16" s="189"/>
      <c r="I16" s="189"/>
      <c r="J16" s="189"/>
      <c r="K16" s="189"/>
      <c r="L16" s="189"/>
      <c r="M16" s="189"/>
      <c r="N16" s="189"/>
      <c r="O16" s="189"/>
      <c r="P16" s="190"/>
      <c r="Q16" s="190"/>
      <c r="R16" s="190"/>
      <c r="S16" s="190"/>
      <c r="T16" s="190"/>
      <c r="U16" s="190"/>
      <c r="V16" s="190"/>
      <c r="W16" s="190"/>
      <c r="X16" s="190"/>
      <c r="Y16" s="190"/>
      <c r="Z16" s="197"/>
      <c r="AA16" s="197"/>
      <c r="AB16" s="197"/>
      <c r="AC16" s="197"/>
      <c r="AD16" s="197"/>
      <c r="AE16" s="197"/>
      <c r="AF16" s="197"/>
      <c r="AG16" s="197"/>
      <c r="AH16" s="197"/>
      <c r="AI16" s="197"/>
      <c r="AJ16" s="197"/>
    </row>
    <row r="17" spans="1:36" ht="18.600000000000001" customHeight="1" x14ac:dyDescent="0.2">
      <c r="A17" s="192" t="s">
        <v>19</v>
      </c>
      <c r="B17" s="192"/>
      <c r="C17" s="192"/>
      <c r="D17" s="192"/>
      <c r="E17" s="192"/>
      <c r="F17" s="189"/>
      <c r="G17" s="189"/>
      <c r="H17" s="189"/>
      <c r="I17" s="189"/>
      <c r="J17" s="189"/>
      <c r="K17" s="189"/>
      <c r="L17" s="189"/>
      <c r="M17" s="189"/>
      <c r="N17" s="189"/>
      <c r="O17" s="189"/>
      <c r="P17" s="190"/>
      <c r="Q17" s="190"/>
      <c r="R17" s="190"/>
      <c r="S17" s="190"/>
      <c r="T17" s="190"/>
      <c r="U17" s="190"/>
      <c r="V17" s="190"/>
      <c r="W17" s="190"/>
      <c r="X17" s="190"/>
      <c r="Y17" s="190"/>
      <c r="Z17" s="203" t="s">
        <v>441</v>
      </c>
      <c r="AA17" s="204"/>
      <c r="AB17" s="204"/>
      <c r="AC17" s="204"/>
      <c r="AD17" s="204"/>
      <c r="AE17" s="204"/>
      <c r="AF17" s="204"/>
      <c r="AG17" s="204"/>
      <c r="AH17" s="204"/>
      <c r="AI17" s="204"/>
      <c r="AJ17" s="205"/>
    </row>
    <row r="18" spans="1:36" ht="18.600000000000001" customHeight="1" x14ac:dyDescent="0.2">
      <c r="A18" s="192"/>
      <c r="B18" s="192"/>
      <c r="C18" s="192"/>
      <c r="D18" s="192"/>
      <c r="E18" s="192"/>
      <c r="F18" s="189"/>
      <c r="G18" s="189"/>
      <c r="H18" s="189"/>
      <c r="I18" s="189"/>
      <c r="J18" s="189"/>
      <c r="K18" s="189"/>
      <c r="L18" s="189"/>
      <c r="M18" s="189"/>
      <c r="N18" s="189"/>
      <c r="O18" s="189"/>
      <c r="P18" s="190"/>
      <c r="Q18" s="190"/>
      <c r="R18" s="190"/>
      <c r="S18" s="190"/>
      <c r="T18" s="190"/>
      <c r="U18" s="190"/>
      <c r="V18" s="190"/>
      <c r="W18" s="190"/>
      <c r="X18" s="190"/>
      <c r="Y18" s="190"/>
      <c r="Z18" s="206"/>
      <c r="AA18" s="207"/>
      <c r="AB18" s="207"/>
      <c r="AC18" s="207"/>
      <c r="AD18" s="207"/>
      <c r="AE18" s="207"/>
      <c r="AF18" s="207"/>
      <c r="AG18" s="207"/>
      <c r="AH18" s="207"/>
      <c r="AI18" s="207"/>
      <c r="AJ18" s="208"/>
    </row>
    <row r="19" spans="1:36" ht="18.600000000000001" customHeight="1" x14ac:dyDescent="0.2">
      <c r="A19" s="191" t="s">
        <v>30</v>
      </c>
      <c r="B19" s="189"/>
      <c r="C19" s="189"/>
      <c r="D19" s="189"/>
      <c r="E19" s="189"/>
      <c r="F19" s="189"/>
      <c r="G19" s="189"/>
      <c r="H19" s="189"/>
      <c r="I19" s="189"/>
      <c r="J19" s="189"/>
      <c r="K19" s="189"/>
      <c r="L19" s="189"/>
      <c r="M19" s="189"/>
      <c r="N19" s="189"/>
      <c r="O19" s="189"/>
      <c r="P19" s="209">
        <f>SUM(P8:T18)</f>
        <v>0</v>
      </c>
      <c r="Q19" s="209"/>
      <c r="R19" s="209"/>
      <c r="S19" s="209"/>
      <c r="T19" s="209"/>
      <c r="U19" s="209">
        <f>SUM(U8:Y18)</f>
        <v>0</v>
      </c>
      <c r="V19" s="209"/>
      <c r="W19" s="209"/>
      <c r="X19" s="209"/>
      <c r="Y19" s="209"/>
      <c r="Z19" s="197"/>
      <c r="AA19" s="197"/>
      <c r="AB19" s="197"/>
      <c r="AC19" s="197"/>
      <c r="AD19" s="197"/>
      <c r="AE19" s="197"/>
      <c r="AF19" s="197"/>
      <c r="AG19" s="197"/>
      <c r="AH19" s="197"/>
      <c r="AI19" s="197"/>
      <c r="AJ19" s="197"/>
    </row>
    <row r="22" spans="1:36" ht="14.1" customHeight="1" x14ac:dyDescent="0.2">
      <c r="A22" s="16" t="s">
        <v>397</v>
      </c>
      <c r="AJ22" s="22"/>
    </row>
    <row r="23" spans="1:36" ht="14.1" customHeight="1" x14ac:dyDescent="0.2">
      <c r="N23" s="15" t="s">
        <v>430</v>
      </c>
      <c r="O23" s="22"/>
      <c r="P23" s="201"/>
      <c r="Q23" s="201"/>
      <c r="R23" s="201" t="s">
        <v>429</v>
      </c>
      <c r="S23" s="201"/>
      <c r="T23" s="201"/>
      <c r="U23" s="201"/>
      <c r="V23" s="201" t="s">
        <v>431</v>
      </c>
      <c r="W23" s="201"/>
      <c r="X23" s="201"/>
      <c r="Y23" s="201"/>
      <c r="Z23" s="201"/>
      <c r="AA23" s="201"/>
      <c r="AB23" s="201"/>
      <c r="AC23" s="201"/>
      <c r="AD23" s="201" t="s">
        <v>429</v>
      </c>
      <c r="AE23" s="201"/>
      <c r="AF23" s="201"/>
      <c r="AG23" s="201"/>
      <c r="AH23" s="24" t="s">
        <v>428</v>
      </c>
    </row>
    <row r="24" spans="1:36" ht="28.35" customHeight="1" x14ac:dyDescent="0.2">
      <c r="A24" s="192" t="s">
        <v>31</v>
      </c>
      <c r="B24" s="192"/>
      <c r="C24" s="192"/>
      <c r="D24" s="192"/>
      <c r="E24" s="192"/>
      <c r="F24" s="199" t="s">
        <v>22</v>
      </c>
      <c r="G24" s="199"/>
      <c r="H24" s="199"/>
      <c r="I24" s="199"/>
      <c r="J24" s="199"/>
      <c r="K24" s="199"/>
      <c r="L24" s="199" t="s">
        <v>23</v>
      </c>
      <c r="M24" s="199"/>
      <c r="N24" s="199"/>
      <c r="O24" s="199"/>
      <c r="P24" s="199"/>
      <c r="Q24" s="192" t="s">
        <v>434</v>
      </c>
      <c r="R24" s="192"/>
      <c r="S24" s="192"/>
      <c r="T24" s="192"/>
      <c r="U24" s="192"/>
      <c r="V24" s="192"/>
      <c r="W24" s="199" t="s">
        <v>24</v>
      </c>
      <c r="X24" s="199"/>
      <c r="Y24" s="199"/>
      <c r="Z24" s="199"/>
      <c r="AA24" s="199"/>
      <c r="AB24" s="199"/>
      <c r="AC24" s="199" t="s">
        <v>25</v>
      </c>
      <c r="AD24" s="199"/>
      <c r="AE24" s="199"/>
      <c r="AF24" s="199"/>
      <c r="AG24" s="199" t="s">
        <v>26</v>
      </c>
      <c r="AH24" s="199"/>
      <c r="AI24" s="199"/>
      <c r="AJ24" s="199"/>
    </row>
    <row r="25" spans="1:36" ht="18.600000000000001" customHeight="1" x14ac:dyDescent="0.2">
      <c r="A25" s="192" t="s">
        <v>20</v>
      </c>
      <c r="B25" s="192"/>
      <c r="C25" s="192"/>
      <c r="D25" s="192"/>
      <c r="E25" s="192"/>
      <c r="F25" s="189" t="s">
        <v>438</v>
      </c>
      <c r="G25" s="189"/>
      <c r="H25" s="189"/>
      <c r="I25" s="189"/>
      <c r="J25" s="189"/>
      <c r="K25" s="189"/>
      <c r="L25" s="189"/>
      <c r="M25" s="189"/>
      <c r="N25" s="189"/>
      <c r="O25" s="189"/>
      <c r="P25" s="189"/>
      <c r="Q25" s="189"/>
      <c r="R25" s="189"/>
      <c r="S25" s="189"/>
      <c r="T25" s="189"/>
      <c r="U25" s="189"/>
      <c r="V25" s="189"/>
      <c r="W25" s="183">
        <f>W29+W30+W31</f>
        <v>0</v>
      </c>
      <c r="X25" s="184"/>
      <c r="Y25" s="184"/>
      <c r="Z25" s="184"/>
      <c r="AA25" s="185" t="s">
        <v>433</v>
      </c>
      <c r="AB25" s="186"/>
      <c r="AC25" s="196" t="e">
        <f>W25/$W$33*100</f>
        <v>#DIV/0!</v>
      </c>
      <c r="AD25" s="196"/>
      <c r="AE25" s="196"/>
      <c r="AF25" s="196"/>
      <c r="AG25" s="197"/>
      <c r="AH25" s="197"/>
      <c r="AI25" s="197"/>
      <c r="AJ25" s="197"/>
    </row>
    <row r="26" spans="1:36" ht="18.600000000000001" customHeight="1" x14ac:dyDescent="0.2">
      <c r="A26" s="192"/>
      <c r="B26" s="192"/>
      <c r="C26" s="192"/>
      <c r="D26" s="192"/>
      <c r="E26" s="192"/>
      <c r="F26" s="189" t="s">
        <v>439</v>
      </c>
      <c r="G26" s="189"/>
      <c r="H26" s="189"/>
      <c r="I26" s="189"/>
      <c r="J26" s="189"/>
      <c r="K26" s="189"/>
      <c r="L26" s="189"/>
      <c r="M26" s="189"/>
      <c r="N26" s="189"/>
      <c r="O26" s="189"/>
      <c r="P26" s="189"/>
      <c r="Q26" s="189"/>
      <c r="R26" s="189"/>
      <c r="S26" s="189"/>
      <c r="T26" s="189"/>
      <c r="U26" s="189"/>
      <c r="V26" s="189"/>
      <c r="W26" s="194"/>
      <c r="X26" s="195"/>
      <c r="Y26" s="195"/>
      <c r="Z26" s="195"/>
      <c r="AA26" s="185" t="s">
        <v>433</v>
      </c>
      <c r="AB26" s="186"/>
      <c r="AC26" s="196" t="e">
        <f t="shared" ref="AC26:AC33" si="0">W26/$W$33*100</f>
        <v>#DIV/0!</v>
      </c>
      <c r="AD26" s="196"/>
      <c r="AE26" s="196"/>
      <c r="AF26" s="196"/>
      <c r="AG26" s="197"/>
      <c r="AH26" s="197"/>
      <c r="AI26" s="197"/>
      <c r="AJ26" s="197"/>
    </row>
    <row r="27" spans="1:36" ht="18.600000000000001" customHeight="1" x14ac:dyDescent="0.2">
      <c r="A27" s="192"/>
      <c r="B27" s="192"/>
      <c r="C27" s="192"/>
      <c r="D27" s="192"/>
      <c r="E27" s="192"/>
      <c r="F27" s="189" t="s">
        <v>440</v>
      </c>
      <c r="G27" s="189"/>
      <c r="H27" s="189"/>
      <c r="I27" s="189"/>
      <c r="J27" s="189"/>
      <c r="K27" s="189"/>
      <c r="L27" s="189"/>
      <c r="M27" s="189"/>
      <c r="N27" s="189"/>
      <c r="O27" s="189"/>
      <c r="P27" s="189"/>
      <c r="Q27" s="189"/>
      <c r="R27" s="189"/>
      <c r="S27" s="189"/>
      <c r="T27" s="189"/>
      <c r="U27" s="189"/>
      <c r="V27" s="189"/>
      <c r="W27" s="194"/>
      <c r="X27" s="195"/>
      <c r="Y27" s="195"/>
      <c r="Z27" s="195"/>
      <c r="AA27" s="185" t="s">
        <v>433</v>
      </c>
      <c r="AB27" s="186"/>
      <c r="AC27" s="196" t="e">
        <f t="shared" si="0"/>
        <v>#DIV/0!</v>
      </c>
      <c r="AD27" s="196"/>
      <c r="AE27" s="196"/>
      <c r="AF27" s="196"/>
      <c r="AG27" s="197"/>
      <c r="AH27" s="197"/>
      <c r="AI27" s="197"/>
      <c r="AJ27" s="197"/>
    </row>
    <row r="28" spans="1:36" ht="18.600000000000001" customHeight="1" x14ac:dyDescent="0.2">
      <c r="A28" s="193"/>
      <c r="B28" s="192"/>
      <c r="C28" s="192"/>
      <c r="D28" s="192"/>
      <c r="E28" s="192"/>
      <c r="F28" s="189"/>
      <c r="G28" s="189"/>
      <c r="H28" s="189"/>
      <c r="I28" s="189"/>
      <c r="J28" s="189"/>
      <c r="K28" s="189"/>
      <c r="L28" s="189"/>
      <c r="M28" s="189"/>
      <c r="N28" s="189"/>
      <c r="O28" s="189"/>
      <c r="P28" s="189"/>
      <c r="Q28" s="189"/>
      <c r="R28" s="189"/>
      <c r="S28" s="189"/>
      <c r="T28" s="189"/>
      <c r="U28" s="189"/>
      <c r="V28" s="189"/>
      <c r="W28" s="194"/>
      <c r="X28" s="195"/>
      <c r="Y28" s="195"/>
      <c r="Z28" s="195"/>
      <c r="AA28" s="185" t="s">
        <v>433</v>
      </c>
      <c r="AB28" s="186"/>
      <c r="AC28" s="196" t="e">
        <f>W28/$W$33*100</f>
        <v>#DIV/0!</v>
      </c>
      <c r="AD28" s="196"/>
      <c r="AE28" s="196"/>
      <c r="AF28" s="196"/>
      <c r="AG28" s="197"/>
      <c r="AH28" s="197"/>
      <c r="AI28" s="197"/>
      <c r="AJ28" s="197"/>
    </row>
    <row r="29" spans="1:36" ht="18.600000000000001" customHeight="1" x14ac:dyDescent="0.2">
      <c r="A29" s="20"/>
      <c r="B29" s="191" t="s">
        <v>29</v>
      </c>
      <c r="C29" s="189"/>
      <c r="D29" s="189"/>
      <c r="E29" s="189"/>
      <c r="F29" s="189" t="s">
        <v>435</v>
      </c>
      <c r="G29" s="189"/>
      <c r="H29" s="189"/>
      <c r="I29" s="189"/>
      <c r="J29" s="189"/>
      <c r="K29" s="189"/>
      <c r="L29" s="189"/>
      <c r="M29" s="189"/>
      <c r="N29" s="189"/>
      <c r="O29" s="189"/>
      <c r="P29" s="189"/>
      <c r="Q29" s="189"/>
      <c r="R29" s="189"/>
      <c r="S29" s="189"/>
      <c r="T29" s="189"/>
      <c r="U29" s="189"/>
      <c r="V29" s="189"/>
      <c r="W29" s="183">
        <f>'２経営活動(8)1酪農③損益'!D5</f>
        <v>0</v>
      </c>
      <c r="X29" s="184"/>
      <c r="Y29" s="184"/>
      <c r="Z29" s="184"/>
      <c r="AA29" s="185" t="s">
        <v>433</v>
      </c>
      <c r="AB29" s="186"/>
      <c r="AC29" s="196" t="e">
        <f t="shared" si="0"/>
        <v>#DIV/0!</v>
      </c>
      <c r="AD29" s="196"/>
      <c r="AE29" s="196"/>
      <c r="AF29" s="196"/>
      <c r="AG29" s="197"/>
      <c r="AH29" s="197"/>
      <c r="AI29" s="197"/>
      <c r="AJ29" s="197"/>
    </row>
    <row r="30" spans="1:36" ht="18.600000000000001" customHeight="1" x14ac:dyDescent="0.2">
      <c r="A30" s="20"/>
      <c r="B30" s="189"/>
      <c r="C30" s="189"/>
      <c r="D30" s="189"/>
      <c r="E30" s="189"/>
      <c r="F30" s="189" t="s">
        <v>436</v>
      </c>
      <c r="G30" s="189"/>
      <c r="H30" s="189"/>
      <c r="I30" s="189"/>
      <c r="J30" s="189"/>
      <c r="K30" s="189"/>
      <c r="L30" s="189"/>
      <c r="M30" s="189"/>
      <c r="N30" s="189"/>
      <c r="O30" s="189"/>
      <c r="P30" s="189"/>
      <c r="Q30" s="189"/>
      <c r="R30" s="189"/>
      <c r="S30" s="189"/>
      <c r="T30" s="189"/>
      <c r="U30" s="189"/>
      <c r="V30" s="189"/>
      <c r="W30" s="183">
        <f>'２経営活動(8)1酪農③損益'!D6</f>
        <v>0</v>
      </c>
      <c r="X30" s="184"/>
      <c r="Y30" s="184"/>
      <c r="Z30" s="184"/>
      <c r="AA30" s="185" t="s">
        <v>433</v>
      </c>
      <c r="AB30" s="186"/>
      <c r="AC30" s="196" t="e">
        <f t="shared" si="0"/>
        <v>#DIV/0!</v>
      </c>
      <c r="AD30" s="196"/>
      <c r="AE30" s="196"/>
      <c r="AF30" s="196"/>
      <c r="AG30" s="197"/>
      <c r="AH30" s="197"/>
      <c r="AI30" s="197"/>
      <c r="AJ30" s="197"/>
    </row>
    <row r="31" spans="1:36" ht="18.600000000000001" customHeight="1" x14ac:dyDescent="0.2">
      <c r="A31" s="21"/>
      <c r="B31" s="189"/>
      <c r="C31" s="189"/>
      <c r="D31" s="189"/>
      <c r="E31" s="189"/>
      <c r="F31" s="189" t="s">
        <v>437</v>
      </c>
      <c r="G31" s="189"/>
      <c r="H31" s="189"/>
      <c r="I31" s="189"/>
      <c r="J31" s="189"/>
      <c r="K31" s="189"/>
      <c r="L31" s="189"/>
      <c r="M31" s="189"/>
      <c r="N31" s="189"/>
      <c r="O31" s="189"/>
      <c r="P31" s="189"/>
      <c r="Q31" s="189"/>
      <c r="R31" s="189"/>
      <c r="S31" s="189"/>
      <c r="T31" s="189"/>
      <c r="U31" s="189"/>
      <c r="V31" s="189"/>
      <c r="W31" s="183">
        <f>'２経営活動(8)1酪農③損益'!D8+'２経営活動(8)1酪農③損益'!D9</f>
        <v>0</v>
      </c>
      <c r="X31" s="184"/>
      <c r="Y31" s="184"/>
      <c r="Z31" s="184"/>
      <c r="AA31" s="185" t="s">
        <v>433</v>
      </c>
      <c r="AB31" s="186"/>
      <c r="AC31" s="196" t="e">
        <f t="shared" si="0"/>
        <v>#DIV/0!</v>
      </c>
      <c r="AD31" s="196"/>
      <c r="AE31" s="196"/>
      <c r="AF31" s="196"/>
      <c r="AG31" s="197"/>
      <c r="AH31" s="197"/>
      <c r="AI31" s="197"/>
      <c r="AJ31" s="197"/>
    </row>
    <row r="32" spans="1:36" ht="18.600000000000001" customHeight="1" x14ac:dyDescent="0.2">
      <c r="A32" s="192" t="s">
        <v>21</v>
      </c>
      <c r="B32" s="192"/>
      <c r="C32" s="192"/>
      <c r="D32" s="192"/>
      <c r="E32" s="192"/>
      <c r="F32" s="189"/>
      <c r="G32" s="189"/>
      <c r="H32" s="189"/>
      <c r="I32" s="189"/>
      <c r="J32" s="189"/>
      <c r="K32" s="189"/>
      <c r="L32" s="189"/>
      <c r="M32" s="189"/>
      <c r="N32" s="189"/>
      <c r="O32" s="189"/>
      <c r="P32" s="189"/>
      <c r="Q32" s="189"/>
      <c r="R32" s="189"/>
      <c r="S32" s="189"/>
      <c r="T32" s="189"/>
      <c r="U32" s="189"/>
      <c r="V32" s="189"/>
      <c r="W32" s="183">
        <f>'２経営活動(8)1酪農③損益'!D31</f>
        <v>0</v>
      </c>
      <c r="X32" s="184"/>
      <c r="Y32" s="184"/>
      <c r="Z32" s="184"/>
      <c r="AA32" s="185" t="s">
        <v>433</v>
      </c>
      <c r="AB32" s="186"/>
      <c r="AC32" s="196" t="e">
        <f t="shared" si="0"/>
        <v>#DIV/0!</v>
      </c>
      <c r="AD32" s="196"/>
      <c r="AE32" s="196"/>
      <c r="AF32" s="196"/>
      <c r="AG32" s="197"/>
      <c r="AH32" s="197"/>
      <c r="AI32" s="197"/>
      <c r="AJ32" s="197"/>
    </row>
    <row r="33" spans="1:36" ht="18.600000000000001" customHeight="1" x14ac:dyDescent="0.2">
      <c r="A33" s="192" t="s">
        <v>28</v>
      </c>
      <c r="B33" s="192"/>
      <c r="C33" s="192"/>
      <c r="D33" s="192"/>
      <c r="E33" s="192"/>
      <c r="F33" s="189"/>
      <c r="G33" s="189"/>
      <c r="H33" s="189"/>
      <c r="I33" s="189"/>
      <c r="J33" s="189"/>
      <c r="K33" s="189"/>
      <c r="L33" s="189"/>
      <c r="M33" s="189"/>
      <c r="N33" s="189"/>
      <c r="O33" s="189"/>
      <c r="P33" s="189"/>
      <c r="Q33" s="189"/>
      <c r="R33" s="189"/>
      <c r="S33" s="189"/>
      <c r="T33" s="189"/>
      <c r="U33" s="189"/>
      <c r="V33" s="189"/>
      <c r="W33" s="187">
        <f>SUM(W25:Z28,W32)</f>
        <v>0</v>
      </c>
      <c r="X33" s="188"/>
      <c r="Y33" s="188"/>
      <c r="Z33" s="188"/>
      <c r="AA33" s="185" t="s">
        <v>433</v>
      </c>
      <c r="AB33" s="186"/>
      <c r="AC33" s="196" t="e">
        <f t="shared" si="0"/>
        <v>#DIV/0!</v>
      </c>
      <c r="AD33" s="196"/>
      <c r="AE33" s="196"/>
      <c r="AF33" s="196"/>
      <c r="AG33" s="197"/>
      <c r="AH33" s="197"/>
      <c r="AI33" s="197"/>
      <c r="AJ33" s="197"/>
    </row>
  </sheetData>
  <mergeCells count="155">
    <mergeCell ref="P23:Q23"/>
    <mergeCell ref="R23:S23"/>
    <mergeCell ref="T23:U23"/>
    <mergeCell ref="V23:AA23"/>
    <mergeCell ref="Z11:AJ11"/>
    <mergeCell ref="Z12:AJ12"/>
    <mergeCell ref="Z13:AJ13"/>
    <mergeCell ref="Z14:AJ14"/>
    <mergeCell ref="Z15:AJ15"/>
    <mergeCell ref="Z16:AJ16"/>
    <mergeCell ref="Z17:AJ18"/>
    <mergeCell ref="U18:Y18"/>
    <mergeCell ref="U19:Y19"/>
    <mergeCell ref="P15:T15"/>
    <mergeCell ref="P16:T16"/>
    <mergeCell ref="P17:T17"/>
    <mergeCell ref="P18:T18"/>
    <mergeCell ref="P19:T19"/>
    <mergeCell ref="AC24:AF24"/>
    <mergeCell ref="AG24:AJ24"/>
    <mergeCell ref="Z19:AJ19"/>
    <mergeCell ref="U8:Y8"/>
    <mergeCell ref="U9:Y9"/>
    <mergeCell ref="AF5:AG5"/>
    <mergeCell ref="AD5:AE5"/>
    <mergeCell ref="AB5:AC5"/>
    <mergeCell ref="AB23:AC23"/>
    <mergeCell ref="AD23:AE23"/>
    <mergeCell ref="AF23:AG23"/>
    <mergeCell ref="F30:K30"/>
    <mergeCell ref="F31:K31"/>
    <mergeCell ref="F32:K32"/>
    <mergeCell ref="W30:Z30"/>
    <mergeCell ref="AA30:AB30"/>
    <mergeCell ref="A2:AJ2"/>
    <mergeCell ref="Q26:V26"/>
    <mergeCell ref="AC25:AF25"/>
    <mergeCell ref="AC26:AF26"/>
    <mergeCell ref="A24:E24"/>
    <mergeCell ref="F24:K24"/>
    <mergeCell ref="L24:P24"/>
    <mergeCell ref="Q24:V24"/>
    <mergeCell ref="F6:J7"/>
    <mergeCell ref="K6:O7"/>
    <mergeCell ref="K13:O13"/>
    <mergeCell ref="P6:Y6"/>
    <mergeCell ref="U7:Y7"/>
    <mergeCell ref="Z6:AJ7"/>
    <mergeCell ref="Z8:AJ8"/>
    <mergeCell ref="Z9:AJ9"/>
    <mergeCell ref="Z10:AJ10"/>
    <mergeCell ref="P7:T7"/>
    <mergeCell ref="W24:AB24"/>
    <mergeCell ref="A32:E32"/>
    <mergeCell ref="A33:E33"/>
    <mergeCell ref="A6:E7"/>
    <mergeCell ref="A8:E13"/>
    <mergeCell ref="A14:E16"/>
    <mergeCell ref="A17:E18"/>
    <mergeCell ref="A19:E19"/>
    <mergeCell ref="AC33:AF33"/>
    <mergeCell ref="AG25:AJ25"/>
    <mergeCell ref="AG26:AJ26"/>
    <mergeCell ref="AG27:AJ27"/>
    <mergeCell ref="AG28:AJ28"/>
    <mergeCell ref="AG29:AJ29"/>
    <mergeCell ref="AG30:AJ30"/>
    <mergeCell ref="AG31:AJ31"/>
    <mergeCell ref="AG32:AJ32"/>
    <mergeCell ref="AG33:AJ33"/>
    <mergeCell ref="AC27:AF27"/>
    <mergeCell ref="AC28:AF28"/>
    <mergeCell ref="AC29:AF29"/>
    <mergeCell ref="AC30:AF30"/>
    <mergeCell ref="AC31:AF31"/>
    <mergeCell ref="AC32:AF32"/>
    <mergeCell ref="Q33:V33"/>
    <mergeCell ref="B29:E31"/>
    <mergeCell ref="A25:E28"/>
    <mergeCell ref="L25:P25"/>
    <mergeCell ref="L26:P26"/>
    <mergeCell ref="F25:K25"/>
    <mergeCell ref="F26:K26"/>
    <mergeCell ref="Q25:V25"/>
    <mergeCell ref="W25:Z25"/>
    <mergeCell ref="AA25:AB25"/>
    <mergeCell ref="W26:Z26"/>
    <mergeCell ref="AA26:AB26"/>
    <mergeCell ref="W27:Z27"/>
    <mergeCell ref="AA27:AB27"/>
    <mergeCell ref="W28:Z28"/>
    <mergeCell ref="AA28:AB28"/>
    <mergeCell ref="W29:Z29"/>
    <mergeCell ref="AA29:AB29"/>
    <mergeCell ref="Q27:V27"/>
    <mergeCell ref="Q28:V28"/>
    <mergeCell ref="Q29:V29"/>
    <mergeCell ref="Q30:V30"/>
    <mergeCell ref="Q31:V31"/>
    <mergeCell ref="L27:P27"/>
    <mergeCell ref="L28:P28"/>
    <mergeCell ref="P8:T8"/>
    <mergeCell ref="P9:T9"/>
    <mergeCell ref="P10:T10"/>
    <mergeCell ref="P11:T11"/>
    <mergeCell ref="P12:T12"/>
    <mergeCell ref="P13:T13"/>
    <mergeCell ref="P14:T14"/>
    <mergeCell ref="U10:Y10"/>
    <mergeCell ref="U11:Y11"/>
    <mergeCell ref="U12:Y12"/>
    <mergeCell ref="U13:Y13"/>
    <mergeCell ref="U14:Y14"/>
    <mergeCell ref="F8:J8"/>
    <mergeCell ref="F9:J9"/>
    <mergeCell ref="F10:J10"/>
    <mergeCell ref="F11:J11"/>
    <mergeCell ref="F12:J12"/>
    <mergeCell ref="F13:J13"/>
    <mergeCell ref="K16:O16"/>
    <mergeCell ref="K17:O17"/>
    <mergeCell ref="K18:O18"/>
    <mergeCell ref="F14:J14"/>
    <mergeCell ref="F15:J15"/>
    <mergeCell ref="F16:J16"/>
    <mergeCell ref="K8:O8"/>
    <mergeCell ref="K9:O9"/>
    <mergeCell ref="K10:O10"/>
    <mergeCell ref="K11:O11"/>
    <mergeCell ref="K12:O12"/>
    <mergeCell ref="K14:O14"/>
    <mergeCell ref="W31:Z31"/>
    <mergeCell ref="AA31:AB31"/>
    <mergeCell ref="W32:Z32"/>
    <mergeCell ref="AA32:AB32"/>
    <mergeCell ref="W33:Z33"/>
    <mergeCell ref="AA33:AB33"/>
    <mergeCell ref="K15:O15"/>
    <mergeCell ref="F17:J17"/>
    <mergeCell ref="F18:J18"/>
    <mergeCell ref="F19:J19"/>
    <mergeCell ref="K19:O19"/>
    <mergeCell ref="U17:Y17"/>
    <mergeCell ref="U15:Y15"/>
    <mergeCell ref="U16:Y16"/>
    <mergeCell ref="Q32:V32"/>
    <mergeCell ref="F33:K33"/>
    <mergeCell ref="L29:P29"/>
    <mergeCell ref="L30:P30"/>
    <mergeCell ref="L31:P31"/>
    <mergeCell ref="L32:P32"/>
    <mergeCell ref="L33:P33"/>
    <mergeCell ref="F27:K27"/>
    <mergeCell ref="F28:K28"/>
    <mergeCell ref="F29:K29"/>
  </mergeCells>
  <phoneticPr fontId="4"/>
  <pageMargins left="0.74803149606299213" right="0.74803149606299213" top="0.74803149606299213" bottom="0.74803149606299213" header="0.31496062992125984" footer="0.31496062992125984"/>
  <pageSetup paperSize="9" firstPageNumber="3" fitToHeight="0" orientation="portrait" useFirstPageNumber="1" errors="blank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K36"/>
  <sheetViews>
    <sheetView zoomScaleNormal="100" workbookViewId="0">
      <selection activeCell="G24" sqref="G24:L24"/>
    </sheetView>
  </sheetViews>
  <sheetFormatPr defaultColWidth="2.6640625" defaultRowHeight="14.1" customHeight="1" x14ac:dyDescent="0.2"/>
  <cols>
    <col min="1" max="16384" width="2.6640625" style="24"/>
  </cols>
  <sheetData>
    <row r="1" spans="1:37" ht="14.1" customHeight="1" x14ac:dyDescent="0.2">
      <c r="A1" s="16" t="s">
        <v>398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</row>
    <row r="2" spans="1:37" ht="14.1" customHeight="1" x14ac:dyDescent="0.2"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AJ2" s="22" t="s">
        <v>32</v>
      </c>
    </row>
    <row r="3" spans="1:37" ht="18.600000000000001" customHeight="1" x14ac:dyDescent="0.2">
      <c r="A3" s="192" t="s">
        <v>33</v>
      </c>
      <c r="B3" s="192"/>
      <c r="C3" s="192"/>
      <c r="D3" s="192"/>
      <c r="E3" s="192"/>
      <c r="F3" s="192"/>
      <c r="G3" s="192"/>
      <c r="H3" s="192"/>
      <c r="I3" s="192"/>
      <c r="J3" s="221" t="s">
        <v>34</v>
      </c>
      <c r="K3" s="221"/>
      <c r="L3" s="221"/>
      <c r="M3" s="221"/>
      <c r="N3" s="221"/>
      <c r="O3" s="221"/>
      <c r="P3" s="191"/>
      <c r="Q3" s="191"/>
      <c r="R3" s="191"/>
      <c r="S3" s="191"/>
      <c r="T3" s="191"/>
      <c r="U3" s="191"/>
      <c r="V3" s="223" t="s">
        <v>46</v>
      </c>
      <c r="W3" s="224"/>
      <c r="X3" s="224"/>
      <c r="Y3" s="224"/>
      <c r="Z3" s="224"/>
      <c r="AA3" s="225"/>
      <c r="AB3" s="191" t="s">
        <v>35</v>
      </c>
      <c r="AC3" s="191"/>
      <c r="AD3" s="191"/>
      <c r="AE3" s="191"/>
      <c r="AF3" s="191"/>
      <c r="AG3" s="191"/>
      <c r="AH3" s="191"/>
      <c r="AI3" s="191"/>
      <c r="AJ3" s="191"/>
      <c r="AK3" s="122"/>
    </row>
    <row r="4" spans="1:37" ht="18.600000000000001" customHeight="1" x14ac:dyDescent="0.2">
      <c r="A4" s="192"/>
      <c r="B4" s="192"/>
      <c r="C4" s="192"/>
      <c r="D4" s="192"/>
      <c r="E4" s="192"/>
      <c r="F4" s="192"/>
      <c r="G4" s="192"/>
      <c r="H4" s="192"/>
      <c r="I4" s="192"/>
      <c r="J4" s="222"/>
      <c r="K4" s="222"/>
      <c r="L4" s="222"/>
      <c r="M4" s="222"/>
      <c r="N4" s="222"/>
      <c r="O4" s="222"/>
      <c r="P4" s="191" t="s">
        <v>36</v>
      </c>
      <c r="Q4" s="191"/>
      <c r="R4" s="191"/>
      <c r="S4" s="191"/>
      <c r="T4" s="191"/>
      <c r="U4" s="191"/>
      <c r="V4" s="226"/>
      <c r="W4" s="227"/>
      <c r="X4" s="227"/>
      <c r="Y4" s="227"/>
      <c r="Z4" s="227"/>
      <c r="AA4" s="228"/>
      <c r="AB4" s="191"/>
      <c r="AC4" s="191"/>
      <c r="AD4" s="191"/>
      <c r="AE4" s="191"/>
      <c r="AF4" s="191"/>
      <c r="AG4" s="191"/>
      <c r="AH4" s="191"/>
      <c r="AI4" s="191"/>
      <c r="AJ4" s="191"/>
      <c r="AK4" s="122"/>
    </row>
    <row r="5" spans="1:37" ht="18.600000000000001" customHeight="1" x14ac:dyDescent="0.2">
      <c r="A5" s="219" t="s">
        <v>48</v>
      </c>
      <c r="B5" s="219"/>
      <c r="C5" s="219" t="s">
        <v>49</v>
      </c>
      <c r="D5" s="219"/>
      <c r="E5" s="220"/>
      <c r="F5" s="220"/>
      <c r="G5" s="220"/>
      <c r="H5" s="220"/>
      <c r="I5" s="220"/>
      <c r="J5" s="217"/>
      <c r="K5" s="217"/>
      <c r="L5" s="217"/>
      <c r="M5" s="217"/>
      <c r="N5" s="217"/>
      <c r="O5" s="217"/>
      <c r="P5" s="217"/>
      <c r="Q5" s="217"/>
      <c r="R5" s="217"/>
      <c r="S5" s="217"/>
      <c r="T5" s="217"/>
      <c r="U5" s="217"/>
      <c r="V5" s="217"/>
      <c r="W5" s="217"/>
      <c r="X5" s="217"/>
      <c r="Y5" s="217"/>
      <c r="Z5" s="217"/>
      <c r="AA5" s="217"/>
      <c r="AB5" s="215"/>
      <c r="AC5" s="215"/>
      <c r="AD5" s="215"/>
      <c r="AE5" s="215"/>
      <c r="AF5" s="215"/>
      <c r="AG5" s="215"/>
      <c r="AH5" s="215"/>
      <c r="AI5" s="215"/>
      <c r="AJ5" s="215"/>
      <c r="AK5" s="110"/>
    </row>
    <row r="6" spans="1:37" ht="18.600000000000001" customHeight="1" x14ac:dyDescent="0.2">
      <c r="A6" s="219"/>
      <c r="B6" s="219"/>
      <c r="C6" s="219"/>
      <c r="D6" s="219"/>
      <c r="E6" s="220"/>
      <c r="F6" s="220"/>
      <c r="G6" s="220"/>
      <c r="H6" s="220"/>
      <c r="I6" s="220"/>
      <c r="J6" s="217"/>
      <c r="K6" s="217"/>
      <c r="L6" s="217"/>
      <c r="M6" s="217"/>
      <c r="N6" s="217"/>
      <c r="O6" s="217"/>
      <c r="P6" s="217"/>
      <c r="Q6" s="217"/>
      <c r="R6" s="217"/>
      <c r="S6" s="217"/>
      <c r="T6" s="217"/>
      <c r="U6" s="217"/>
      <c r="V6" s="217"/>
      <c r="W6" s="217"/>
      <c r="X6" s="217"/>
      <c r="Y6" s="217"/>
      <c r="Z6" s="217"/>
      <c r="AA6" s="217"/>
      <c r="AB6" s="215"/>
      <c r="AC6" s="215"/>
      <c r="AD6" s="215"/>
      <c r="AE6" s="215"/>
      <c r="AF6" s="215"/>
      <c r="AG6" s="215"/>
      <c r="AH6" s="215"/>
      <c r="AI6" s="215"/>
      <c r="AJ6" s="215"/>
      <c r="AK6" s="110"/>
    </row>
    <row r="7" spans="1:37" ht="18.600000000000001" customHeight="1" x14ac:dyDescent="0.2">
      <c r="A7" s="219"/>
      <c r="B7" s="219"/>
      <c r="C7" s="219"/>
      <c r="D7" s="219"/>
      <c r="E7" s="220"/>
      <c r="F7" s="220"/>
      <c r="G7" s="220"/>
      <c r="H7" s="220"/>
      <c r="I7" s="220"/>
      <c r="J7" s="217"/>
      <c r="K7" s="217"/>
      <c r="L7" s="217"/>
      <c r="M7" s="217"/>
      <c r="N7" s="217"/>
      <c r="O7" s="217"/>
      <c r="P7" s="217"/>
      <c r="Q7" s="217"/>
      <c r="R7" s="217"/>
      <c r="S7" s="217"/>
      <c r="T7" s="217"/>
      <c r="U7" s="217"/>
      <c r="V7" s="217"/>
      <c r="W7" s="217"/>
      <c r="X7" s="217"/>
      <c r="Y7" s="217"/>
      <c r="Z7" s="217"/>
      <c r="AA7" s="217"/>
      <c r="AB7" s="215"/>
      <c r="AC7" s="215"/>
      <c r="AD7" s="215"/>
      <c r="AE7" s="215"/>
      <c r="AF7" s="215"/>
      <c r="AG7" s="215"/>
      <c r="AH7" s="215"/>
      <c r="AI7" s="215"/>
      <c r="AJ7" s="215"/>
      <c r="AK7" s="110"/>
    </row>
    <row r="8" spans="1:37" ht="18.600000000000001" customHeight="1" x14ac:dyDescent="0.2">
      <c r="A8" s="219"/>
      <c r="B8" s="219"/>
      <c r="C8" s="219"/>
      <c r="D8" s="219"/>
      <c r="E8" s="220"/>
      <c r="F8" s="220"/>
      <c r="G8" s="220"/>
      <c r="H8" s="220"/>
      <c r="I8" s="220"/>
      <c r="J8" s="217"/>
      <c r="K8" s="217"/>
      <c r="L8" s="217"/>
      <c r="M8" s="217"/>
      <c r="N8" s="217"/>
      <c r="O8" s="217"/>
      <c r="P8" s="217"/>
      <c r="Q8" s="217"/>
      <c r="R8" s="217"/>
      <c r="S8" s="217"/>
      <c r="T8" s="217"/>
      <c r="U8" s="217"/>
      <c r="V8" s="217"/>
      <c r="W8" s="217"/>
      <c r="X8" s="217"/>
      <c r="Y8" s="217"/>
      <c r="Z8" s="217"/>
      <c r="AA8" s="217"/>
      <c r="AB8" s="215"/>
      <c r="AC8" s="215"/>
      <c r="AD8" s="215"/>
      <c r="AE8" s="215"/>
      <c r="AF8" s="215"/>
      <c r="AG8" s="215"/>
      <c r="AH8" s="215"/>
      <c r="AI8" s="215"/>
      <c r="AJ8" s="215"/>
      <c r="AK8" s="110"/>
    </row>
    <row r="9" spans="1:37" ht="18.600000000000001" customHeight="1" x14ac:dyDescent="0.2">
      <c r="A9" s="219"/>
      <c r="B9" s="219"/>
      <c r="C9" s="219" t="s">
        <v>50</v>
      </c>
      <c r="D9" s="219"/>
      <c r="E9" s="220"/>
      <c r="F9" s="220"/>
      <c r="G9" s="220"/>
      <c r="H9" s="220"/>
      <c r="I9" s="220"/>
      <c r="J9" s="217"/>
      <c r="K9" s="217"/>
      <c r="L9" s="217"/>
      <c r="M9" s="217"/>
      <c r="N9" s="217"/>
      <c r="O9" s="217"/>
      <c r="P9" s="229"/>
      <c r="Q9" s="229"/>
      <c r="R9" s="229"/>
      <c r="S9" s="229"/>
      <c r="T9" s="229"/>
      <c r="U9" s="229"/>
      <c r="V9" s="217"/>
      <c r="W9" s="217"/>
      <c r="X9" s="217"/>
      <c r="Y9" s="217"/>
      <c r="Z9" s="217"/>
      <c r="AA9" s="217"/>
      <c r="AB9" s="215"/>
      <c r="AC9" s="215"/>
      <c r="AD9" s="215"/>
      <c r="AE9" s="215"/>
      <c r="AF9" s="215"/>
      <c r="AG9" s="215"/>
      <c r="AH9" s="215"/>
      <c r="AI9" s="215"/>
      <c r="AJ9" s="215"/>
      <c r="AK9" s="110"/>
    </row>
    <row r="10" spans="1:37" ht="18.600000000000001" customHeight="1" x14ac:dyDescent="0.2">
      <c r="A10" s="219"/>
      <c r="B10" s="219"/>
      <c r="C10" s="219"/>
      <c r="D10" s="219"/>
      <c r="E10" s="220"/>
      <c r="F10" s="220"/>
      <c r="G10" s="220"/>
      <c r="H10" s="220"/>
      <c r="I10" s="220"/>
      <c r="J10" s="217"/>
      <c r="K10" s="217"/>
      <c r="L10" s="217"/>
      <c r="M10" s="217"/>
      <c r="N10" s="217"/>
      <c r="O10" s="217"/>
      <c r="P10" s="217"/>
      <c r="Q10" s="217"/>
      <c r="R10" s="217"/>
      <c r="S10" s="217"/>
      <c r="T10" s="217"/>
      <c r="U10" s="217"/>
      <c r="V10" s="217"/>
      <c r="W10" s="217"/>
      <c r="X10" s="217"/>
      <c r="Y10" s="217"/>
      <c r="Z10" s="217"/>
      <c r="AA10" s="217"/>
      <c r="AB10" s="215"/>
      <c r="AC10" s="215"/>
      <c r="AD10" s="215"/>
      <c r="AE10" s="215"/>
      <c r="AF10" s="215"/>
      <c r="AG10" s="215"/>
      <c r="AH10" s="215"/>
      <c r="AI10" s="215"/>
      <c r="AJ10" s="215"/>
      <c r="AK10" s="110"/>
    </row>
    <row r="11" spans="1:37" ht="18.600000000000001" customHeight="1" x14ac:dyDescent="0.2">
      <c r="A11" s="219"/>
      <c r="B11" s="219"/>
      <c r="C11" s="219"/>
      <c r="D11" s="219"/>
      <c r="E11" s="220"/>
      <c r="F11" s="220"/>
      <c r="G11" s="220"/>
      <c r="H11" s="220"/>
      <c r="I11" s="220"/>
      <c r="J11" s="217"/>
      <c r="K11" s="217"/>
      <c r="L11" s="217"/>
      <c r="M11" s="217"/>
      <c r="N11" s="217"/>
      <c r="O11" s="217"/>
      <c r="P11" s="217"/>
      <c r="Q11" s="217"/>
      <c r="R11" s="217"/>
      <c r="S11" s="217"/>
      <c r="T11" s="217"/>
      <c r="U11" s="217"/>
      <c r="V11" s="217"/>
      <c r="W11" s="217"/>
      <c r="X11" s="217"/>
      <c r="Y11" s="217"/>
      <c r="Z11" s="217"/>
      <c r="AA11" s="217"/>
      <c r="AB11" s="215"/>
      <c r="AC11" s="215"/>
      <c r="AD11" s="215"/>
      <c r="AE11" s="215"/>
      <c r="AF11" s="215"/>
      <c r="AG11" s="215"/>
      <c r="AH11" s="215"/>
      <c r="AI11" s="215"/>
      <c r="AJ11" s="215"/>
      <c r="AK11" s="110"/>
    </row>
    <row r="12" spans="1:37" ht="18.600000000000001" customHeight="1" x14ac:dyDescent="0.2">
      <c r="A12" s="219"/>
      <c r="B12" s="219"/>
      <c r="C12" s="219"/>
      <c r="D12" s="219"/>
      <c r="E12" s="220"/>
      <c r="F12" s="220"/>
      <c r="G12" s="220"/>
      <c r="H12" s="220"/>
      <c r="I12" s="220"/>
      <c r="J12" s="217"/>
      <c r="K12" s="217"/>
      <c r="L12" s="217"/>
      <c r="M12" s="217"/>
      <c r="N12" s="217"/>
      <c r="O12" s="217"/>
      <c r="P12" s="217"/>
      <c r="Q12" s="217"/>
      <c r="R12" s="217"/>
      <c r="S12" s="217"/>
      <c r="T12" s="217"/>
      <c r="U12" s="217"/>
      <c r="V12" s="217"/>
      <c r="W12" s="217"/>
      <c r="X12" s="217"/>
      <c r="Y12" s="217"/>
      <c r="Z12" s="217"/>
      <c r="AA12" s="217"/>
      <c r="AB12" s="215"/>
      <c r="AC12" s="215"/>
      <c r="AD12" s="215"/>
      <c r="AE12" s="215"/>
      <c r="AF12" s="215"/>
      <c r="AG12" s="215"/>
      <c r="AH12" s="215"/>
      <c r="AI12" s="215"/>
      <c r="AJ12" s="215"/>
      <c r="AK12" s="110"/>
    </row>
    <row r="13" spans="1:37" ht="18.600000000000001" customHeight="1" x14ac:dyDescent="0.2">
      <c r="A13" s="219"/>
      <c r="B13" s="219"/>
      <c r="C13" s="192" t="s">
        <v>37</v>
      </c>
      <c r="D13" s="192"/>
      <c r="E13" s="192"/>
      <c r="F13" s="192"/>
      <c r="G13" s="192"/>
      <c r="H13" s="192"/>
      <c r="I13" s="192"/>
      <c r="J13" s="217"/>
      <c r="K13" s="217"/>
      <c r="L13" s="217"/>
      <c r="M13" s="217"/>
      <c r="N13" s="217"/>
      <c r="O13" s="217"/>
      <c r="P13" s="217"/>
      <c r="Q13" s="217"/>
      <c r="R13" s="217"/>
      <c r="S13" s="217"/>
      <c r="T13" s="217"/>
      <c r="U13" s="217"/>
      <c r="V13" s="217"/>
      <c r="W13" s="217"/>
      <c r="X13" s="217"/>
      <c r="Y13" s="217"/>
      <c r="Z13" s="217"/>
      <c r="AA13" s="217"/>
      <c r="AB13" s="215"/>
      <c r="AC13" s="215"/>
      <c r="AD13" s="215"/>
      <c r="AE13" s="215"/>
      <c r="AF13" s="215"/>
      <c r="AG13" s="215"/>
      <c r="AH13" s="215"/>
      <c r="AI13" s="215"/>
      <c r="AJ13" s="215"/>
      <c r="AK13" s="110"/>
    </row>
    <row r="14" spans="1:37" ht="18.600000000000001" customHeight="1" x14ac:dyDescent="0.2">
      <c r="A14" s="219"/>
      <c r="B14" s="219"/>
      <c r="C14" s="219" t="s">
        <v>51</v>
      </c>
      <c r="D14" s="219"/>
      <c r="E14" s="192" t="s">
        <v>38</v>
      </c>
      <c r="F14" s="192"/>
      <c r="G14" s="192"/>
      <c r="H14" s="192"/>
      <c r="I14" s="192"/>
      <c r="J14" s="217"/>
      <c r="K14" s="217"/>
      <c r="L14" s="217"/>
      <c r="M14" s="217"/>
      <c r="N14" s="217"/>
      <c r="O14" s="217"/>
      <c r="P14" s="217"/>
      <c r="Q14" s="217"/>
      <c r="R14" s="217"/>
      <c r="S14" s="217"/>
      <c r="T14" s="217"/>
      <c r="U14" s="217"/>
      <c r="V14" s="217"/>
      <c r="W14" s="217"/>
      <c r="X14" s="217"/>
      <c r="Y14" s="217"/>
      <c r="Z14" s="217"/>
      <c r="AA14" s="217"/>
      <c r="AB14" s="215"/>
      <c r="AC14" s="215"/>
      <c r="AD14" s="215"/>
      <c r="AE14" s="215"/>
      <c r="AF14" s="215"/>
      <c r="AG14" s="215"/>
      <c r="AH14" s="215"/>
      <c r="AI14" s="215"/>
      <c r="AJ14" s="215"/>
      <c r="AK14" s="110"/>
    </row>
    <row r="15" spans="1:37" ht="18.600000000000001" customHeight="1" x14ac:dyDescent="0.2">
      <c r="A15" s="219"/>
      <c r="B15" s="219"/>
      <c r="C15" s="219"/>
      <c r="D15" s="219"/>
      <c r="E15" s="192" t="s">
        <v>39</v>
      </c>
      <c r="F15" s="192"/>
      <c r="G15" s="192"/>
      <c r="H15" s="192"/>
      <c r="I15" s="192"/>
      <c r="J15" s="217"/>
      <c r="K15" s="217"/>
      <c r="L15" s="217"/>
      <c r="M15" s="217"/>
      <c r="N15" s="217"/>
      <c r="O15" s="217"/>
      <c r="P15" s="217"/>
      <c r="Q15" s="217"/>
      <c r="R15" s="217"/>
      <c r="S15" s="217"/>
      <c r="T15" s="217"/>
      <c r="U15" s="217"/>
      <c r="V15" s="217"/>
      <c r="W15" s="217"/>
      <c r="X15" s="217"/>
      <c r="Y15" s="217"/>
      <c r="Z15" s="217"/>
      <c r="AA15" s="217"/>
      <c r="AB15" s="215"/>
      <c r="AC15" s="215"/>
      <c r="AD15" s="215"/>
      <c r="AE15" s="215"/>
      <c r="AF15" s="215"/>
      <c r="AG15" s="215"/>
      <c r="AH15" s="215"/>
      <c r="AI15" s="215"/>
      <c r="AJ15" s="215"/>
      <c r="AK15" s="110"/>
    </row>
    <row r="16" spans="1:37" ht="18.600000000000001" customHeight="1" x14ac:dyDescent="0.2">
      <c r="A16" s="219"/>
      <c r="B16" s="219"/>
      <c r="C16" s="219"/>
      <c r="D16" s="219"/>
      <c r="E16" s="192" t="s">
        <v>40</v>
      </c>
      <c r="F16" s="192"/>
      <c r="G16" s="192"/>
      <c r="H16" s="192"/>
      <c r="I16" s="192"/>
      <c r="J16" s="218">
        <f>SUM(J14:O15)</f>
        <v>0</v>
      </c>
      <c r="K16" s="218"/>
      <c r="L16" s="218"/>
      <c r="M16" s="218"/>
      <c r="N16" s="218"/>
      <c r="O16" s="218"/>
      <c r="P16" s="218">
        <f t="shared" ref="P16" si="0">SUM(P14:U15)</f>
        <v>0</v>
      </c>
      <c r="Q16" s="218"/>
      <c r="R16" s="218"/>
      <c r="S16" s="218"/>
      <c r="T16" s="218"/>
      <c r="U16" s="218"/>
      <c r="V16" s="218">
        <f t="shared" ref="V16" si="1">SUM(V14:AA15)</f>
        <v>0</v>
      </c>
      <c r="W16" s="218"/>
      <c r="X16" s="218"/>
      <c r="Y16" s="218"/>
      <c r="Z16" s="218"/>
      <c r="AA16" s="218"/>
      <c r="AB16" s="215"/>
      <c r="AC16" s="215"/>
      <c r="AD16" s="215"/>
      <c r="AE16" s="215"/>
      <c r="AF16" s="215"/>
      <c r="AG16" s="215"/>
      <c r="AH16" s="215"/>
      <c r="AI16" s="215"/>
      <c r="AJ16" s="215"/>
      <c r="AK16" s="110"/>
    </row>
    <row r="17" spans="1:37" ht="18.600000000000001" customHeight="1" x14ac:dyDescent="0.2">
      <c r="A17" s="192" t="s">
        <v>52</v>
      </c>
      <c r="B17" s="192"/>
      <c r="C17" s="192"/>
      <c r="D17" s="192"/>
      <c r="E17" s="192"/>
      <c r="F17" s="192"/>
      <c r="G17" s="192"/>
      <c r="H17" s="192"/>
      <c r="I17" s="192"/>
      <c r="J17" s="217"/>
      <c r="K17" s="217"/>
      <c r="L17" s="217"/>
      <c r="M17" s="217"/>
      <c r="N17" s="217"/>
      <c r="O17" s="217"/>
      <c r="P17" s="217"/>
      <c r="Q17" s="217"/>
      <c r="R17" s="217"/>
      <c r="S17" s="217"/>
      <c r="T17" s="217"/>
      <c r="U17" s="217"/>
      <c r="V17" s="217"/>
      <c r="W17" s="217"/>
      <c r="X17" s="217"/>
      <c r="Y17" s="217"/>
      <c r="Z17" s="217"/>
      <c r="AA17" s="217"/>
      <c r="AB17" s="215"/>
      <c r="AC17" s="215"/>
      <c r="AD17" s="215"/>
      <c r="AE17" s="215"/>
      <c r="AF17" s="215"/>
      <c r="AG17" s="215"/>
      <c r="AH17" s="215"/>
      <c r="AI17" s="215"/>
      <c r="AJ17" s="215"/>
      <c r="AK17" s="110"/>
    </row>
    <row r="18" spans="1:37" ht="14.1" customHeight="1" x14ac:dyDescent="0.2">
      <c r="A18" s="216" t="s">
        <v>47</v>
      </c>
      <c r="B18" s="216"/>
      <c r="C18" s="216"/>
      <c r="D18" s="216"/>
      <c r="E18" s="216"/>
      <c r="F18" s="216"/>
      <c r="G18" s="216"/>
      <c r="H18" s="216"/>
      <c r="I18" s="216"/>
      <c r="J18" s="216"/>
      <c r="K18" s="216"/>
      <c r="L18" s="216"/>
      <c r="M18" s="216"/>
      <c r="N18" s="216"/>
      <c r="O18" s="216"/>
      <c r="P18" s="216"/>
      <c r="Q18" s="216"/>
      <c r="R18" s="216"/>
      <c r="S18" s="216"/>
      <c r="T18" s="216"/>
      <c r="U18" s="216"/>
      <c r="V18" s="216"/>
      <c r="W18" s="216"/>
      <c r="X18" s="216"/>
      <c r="Y18" s="216"/>
      <c r="Z18" s="216"/>
      <c r="AA18" s="216"/>
      <c r="AB18" s="216"/>
      <c r="AC18" s="216"/>
      <c r="AD18" s="216"/>
      <c r="AE18" s="216"/>
      <c r="AF18" s="216"/>
      <c r="AG18" s="216"/>
      <c r="AH18" s="216"/>
      <c r="AI18" s="216"/>
      <c r="AJ18" s="216"/>
    </row>
    <row r="19" spans="1:37" ht="14.1" customHeight="1" x14ac:dyDescent="0.2">
      <c r="A19" s="25"/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</row>
    <row r="20" spans="1:37" ht="14.1" customHeight="1" x14ac:dyDescent="0.2">
      <c r="A20" s="25"/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</row>
    <row r="21" spans="1:37" ht="14.1" customHeight="1" x14ac:dyDescent="0.2">
      <c r="A21" s="16" t="s">
        <v>399</v>
      </c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</row>
    <row r="22" spans="1:37" ht="14.1" customHeight="1" x14ac:dyDescent="0.2">
      <c r="AJ22" s="22" t="s">
        <v>54</v>
      </c>
    </row>
    <row r="23" spans="1:37" ht="36.75" customHeight="1" x14ac:dyDescent="0.2">
      <c r="A23" s="211" t="s">
        <v>53</v>
      </c>
      <c r="B23" s="212"/>
      <c r="C23" s="212"/>
      <c r="D23" s="212"/>
      <c r="E23" s="212"/>
      <c r="F23" s="213"/>
      <c r="G23" s="230"/>
      <c r="H23" s="231"/>
      <c r="I23" s="231"/>
      <c r="J23" s="231"/>
      <c r="K23" s="231"/>
      <c r="L23" s="231"/>
      <c r="M23" s="231"/>
      <c r="N23" s="231"/>
      <c r="O23" s="231"/>
      <c r="P23" s="231"/>
      <c r="Q23" s="231"/>
      <c r="R23" s="231"/>
      <c r="S23" s="231"/>
      <c r="T23" s="231"/>
      <c r="U23" s="231"/>
      <c r="V23" s="231"/>
      <c r="W23" s="231"/>
      <c r="X23" s="231"/>
      <c r="Y23" s="231"/>
      <c r="Z23" s="231"/>
      <c r="AA23" s="231"/>
      <c r="AB23" s="231"/>
      <c r="AC23" s="231"/>
      <c r="AD23" s="231"/>
      <c r="AE23" s="231"/>
      <c r="AF23" s="231"/>
      <c r="AG23" s="231"/>
      <c r="AH23" s="231"/>
      <c r="AI23" s="231"/>
      <c r="AJ23" s="231"/>
    </row>
    <row r="24" spans="1:37" ht="18.600000000000001" customHeight="1" x14ac:dyDescent="0.2">
      <c r="A24" s="214" t="s">
        <v>41</v>
      </c>
      <c r="B24" s="185"/>
      <c r="C24" s="185"/>
      <c r="D24" s="185"/>
      <c r="E24" s="185"/>
      <c r="F24" s="186"/>
      <c r="G24" s="230"/>
      <c r="H24" s="231"/>
      <c r="I24" s="231"/>
      <c r="J24" s="231"/>
      <c r="K24" s="231"/>
      <c r="L24" s="231"/>
      <c r="M24" s="231"/>
      <c r="N24" s="231"/>
      <c r="O24" s="231"/>
      <c r="P24" s="231"/>
      <c r="Q24" s="231"/>
      <c r="R24" s="231"/>
      <c r="S24" s="231"/>
      <c r="T24" s="231"/>
      <c r="U24" s="231"/>
      <c r="V24" s="231"/>
      <c r="W24" s="231"/>
      <c r="X24" s="231"/>
      <c r="Y24" s="231"/>
      <c r="Z24" s="231"/>
      <c r="AA24" s="231"/>
      <c r="AB24" s="231"/>
      <c r="AC24" s="231"/>
      <c r="AD24" s="231"/>
      <c r="AE24" s="231"/>
      <c r="AF24" s="231"/>
      <c r="AG24" s="231"/>
      <c r="AH24" s="231"/>
      <c r="AI24" s="231"/>
      <c r="AJ24" s="231"/>
    </row>
    <row r="25" spans="1:37" ht="18.600000000000001" customHeight="1" x14ac:dyDescent="0.2">
      <c r="A25" s="214" t="s">
        <v>42</v>
      </c>
      <c r="B25" s="185"/>
      <c r="C25" s="185"/>
      <c r="D25" s="185"/>
      <c r="E25" s="185"/>
      <c r="F25" s="186"/>
      <c r="G25" s="230"/>
      <c r="H25" s="231"/>
      <c r="I25" s="231"/>
      <c r="J25" s="231"/>
      <c r="K25" s="231"/>
      <c r="L25" s="231"/>
      <c r="M25" s="231"/>
      <c r="N25" s="231"/>
      <c r="O25" s="231"/>
      <c r="P25" s="231"/>
      <c r="Q25" s="231"/>
      <c r="R25" s="231"/>
      <c r="S25" s="231"/>
      <c r="T25" s="231"/>
      <c r="U25" s="231"/>
      <c r="V25" s="231"/>
      <c r="W25" s="231"/>
      <c r="X25" s="231"/>
      <c r="Y25" s="231"/>
      <c r="Z25" s="231"/>
      <c r="AA25" s="231"/>
      <c r="AB25" s="231"/>
      <c r="AC25" s="231"/>
      <c r="AD25" s="231"/>
      <c r="AE25" s="231"/>
      <c r="AF25" s="231"/>
      <c r="AG25" s="231"/>
      <c r="AH25" s="231"/>
      <c r="AI25" s="231"/>
      <c r="AJ25" s="231"/>
    </row>
    <row r="26" spans="1:37" ht="18.600000000000001" customHeight="1" x14ac:dyDescent="0.2">
      <c r="A26" s="214" t="s">
        <v>43</v>
      </c>
      <c r="B26" s="185"/>
      <c r="C26" s="185"/>
      <c r="D26" s="185"/>
      <c r="E26" s="185"/>
      <c r="F26" s="186"/>
      <c r="G26" s="230"/>
      <c r="H26" s="231"/>
      <c r="I26" s="231"/>
      <c r="J26" s="231"/>
      <c r="K26" s="231"/>
      <c r="L26" s="231"/>
      <c r="M26" s="231"/>
      <c r="N26" s="231"/>
      <c r="O26" s="231"/>
      <c r="P26" s="231"/>
      <c r="Q26" s="231"/>
      <c r="R26" s="231"/>
      <c r="S26" s="231"/>
      <c r="T26" s="231"/>
      <c r="U26" s="231"/>
      <c r="V26" s="231"/>
      <c r="W26" s="231"/>
      <c r="X26" s="231"/>
      <c r="Y26" s="231"/>
      <c r="Z26" s="231"/>
      <c r="AA26" s="231"/>
      <c r="AB26" s="231"/>
      <c r="AC26" s="231"/>
      <c r="AD26" s="231"/>
      <c r="AE26" s="231"/>
      <c r="AF26" s="231"/>
      <c r="AG26" s="231"/>
      <c r="AH26" s="231"/>
      <c r="AI26" s="231"/>
      <c r="AJ26" s="231"/>
    </row>
    <row r="27" spans="1:37" ht="18.600000000000001" customHeight="1" x14ac:dyDescent="0.2">
      <c r="A27" s="214" t="s">
        <v>44</v>
      </c>
      <c r="B27" s="185"/>
      <c r="C27" s="185"/>
      <c r="D27" s="185"/>
      <c r="E27" s="185"/>
      <c r="F27" s="186"/>
      <c r="G27" s="230"/>
      <c r="H27" s="231"/>
      <c r="I27" s="231"/>
      <c r="J27" s="231"/>
      <c r="K27" s="231"/>
      <c r="L27" s="231"/>
      <c r="M27" s="231"/>
      <c r="N27" s="231"/>
      <c r="O27" s="231"/>
      <c r="P27" s="231"/>
      <c r="Q27" s="231"/>
      <c r="R27" s="231"/>
      <c r="S27" s="231"/>
      <c r="T27" s="231"/>
      <c r="U27" s="231"/>
      <c r="V27" s="231"/>
      <c r="W27" s="231"/>
      <c r="X27" s="231"/>
      <c r="Y27" s="231"/>
      <c r="Z27" s="231"/>
      <c r="AA27" s="231"/>
      <c r="AB27" s="231"/>
      <c r="AC27" s="231"/>
      <c r="AD27" s="231"/>
      <c r="AE27" s="231"/>
      <c r="AF27" s="231"/>
      <c r="AG27" s="231"/>
      <c r="AH27" s="231"/>
      <c r="AI27" s="231"/>
      <c r="AJ27" s="231"/>
    </row>
    <row r="28" spans="1:37" ht="14.1" customHeight="1" x14ac:dyDescent="0.2">
      <c r="A28" s="210" t="s">
        <v>45</v>
      </c>
      <c r="B28" s="210"/>
      <c r="C28" s="210"/>
      <c r="D28" s="210"/>
      <c r="E28" s="210"/>
      <c r="F28" s="210"/>
      <c r="G28" s="210"/>
      <c r="H28" s="210"/>
      <c r="I28" s="210"/>
      <c r="J28" s="210"/>
      <c r="K28" s="210"/>
      <c r="L28" s="210"/>
      <c r="M28" s="210"/>
      <c r="N28" s="210"/>
      <c r="O28" s="210"/>
      <c r="P28" s="210"/>
      <c r="Q28" s="210"/>
      <c r="R28" s="210"/>
      <c r="S28" s="210"/>
      <c r="T28" s="210"/>
      <c r="U28" s="210"/>
      <c r="V28" s="210"/>
      <c r="W28" s="210"/>
      <c r="X28" s="210"/>
      <c r="Y28" s="210"/>
      <c r="Z28" s="210"/>
      <c r="AA28" s="210"/>
      <c r="AB28" s="210"/>
      <c r="AC28" s="210"/>
      <c r="AD28" s="210"/>
      <c r="AE28" s="210"/>
      <c r="AF28" s="210"/>
      <c r="AG28" s="210"/>
      <c r="AH28" s="210"/>
      <c r="AI28" s="210"/>
      <c r="AJ28" s="210"/>
    </row>
    <row r="31" spans="1:37" ht="14.1" customHeight="1" x14ac:dyDescent="0.2">
      <c r="A31" s="123"/>
      <c r="B31" s="123"/>
      <c r="C31" s="123"/>
      <c r="D31" s="123"/>
      <c r="E31" s="123"/>
      <c r="F31" s="123"/>
      <c r="G31" s="123"/>
      <c r="H31" s="123"/>
      <c r="I31" s="123"/>
      <c r="J31" s="123"/>
      <c r="K31" s="123"/>
      <c r="L31" s="123"/>
      <c r="M31" s="123"/>
      <c r="N31" s="123"/>
      <c r="O31" s="123"/>
      <c r="P31" s="123"/>
      <c r="Q31" s="123"/>
      <c r="R31" s="123"/>
      <c r="S31" s="123"/>
      <c r="T31" s="123"/>
      <c r="U31" s="123"/>
      <c r="V31" s="123"/>
      <c r="W31" s="123"/>
      <c r="X31" s="123"/>
      <c r="Y31" s="123"/>
      <c r="Z31" s="123"/>
      <c r="AA31" s="123"/>
      <c r="AB31" s="123"/>
      <c r="AC31" s="123"/>
      <c r="AD31" s="123"/>
      <c r="AE31" s="123"/>
      <c r="AF31" s="123"/>
      <c r="AG31" s="123"/>
      <c r="AH31" s="123"/>
      <c r="AI31" s="123"/>
      <c r="AJ31" s="123"/>
      <c r="AK31" s="123"/>
    </row>
    <row r="32" spans="1:37" ht="14.1" customHeight="1" x14ac:dyDescent="0.2">
      <c r="G32" s="122"/>
    </row>
    <row r="33" spans="7:7" ht="14.1" customHeight="1" x14ac:dyDescent="0.2">
      <c r="G33" s="18"/>
    </row>
    <row r="34" spans="7:7" ht="14.1" customHeight="1" x14ac:dyDescent="0.2">
      <c r="G34" s="18"/>
    </row>
    <row r="35" spans="7:7" ht="14.1" customHeight="1" x14ac:dyDescent="0.2">
      <c r="G35" s="18"/>
    </row>
    <row r="36" spans="7:7" ht="14.1" customHeight="1" x14ac:dyDescent="0.2">
      <c r="G36" s="18"/>
    </row>
  </sheetData>
  <mergeCells count="107">
    <mergeCell ref="AE23:AJ23"/>
    <mergeCell ref="Y24:AD24"/>
    <mergeCell ref="Y25:AD25"/>
    <mergeCell ref="Y26:AD26"/>
    <mergeCell ref="Y27:AD27"/>
    <mergeCell ref="AE24:AJ24"/>
    <mergeCell ref="AE25:AJ25"/>
    <mergeCell ref="AE26:AJ26"/>
    <mergeCell ref="AE27:AJ27"/>
    <mergeCell ref="G24:L24"/>
    <mergeCell ref="G25:L25"/>
    <mergeCell ref="G26:L26"/>
    <mergeCell ref="G27:L27"/>
    <mergeCell ref="M23:R23"/>
    <mergeCell ref="S23:X23"/>
    <mergeCell ref="V17:AA17"/>
    <mergeCell ref="V16:AA16"/>
    <mergeCell ref="S24:X24"/>
    <mergeCell ref="S25:X25"/>
    <mergeCell ref="S26:X26"/>
    <mergeCell ref="Y23:AD23"/>
    <mergeCell ref="M24:R24"/>
    <mergeCell ref="M25:R25"/>
    <mergeCell ref="M26:R26"/>
    <mergeCell ref="M27:R27"/>
    <mergeCell ref="S27:X27"/>
    <mergeCell ref="G23:L23"/>
    <mergeCell ref="P16:U16"/>
    <mergeCell ref="P17:U17"/>
    <mergeCell ref="E16:I16"/>
    <mergeCell ref="A17:I17"/>
    <mergeCell ref="A5:B16"/>
    <mergeCell ref="C9:D12"/>
    <mergeCell ref="V5:AA5"/>
    <mergeCell ref="V6:AA6"/>
    <mergeCell ref="V7:AA7"/>
    <mergeCell ref="V8:AA8"/>
    <mergeCell ref="V9:AA9"/>
    <mergeCell ref="V10:AA10"/>
    <mergeCell ref="J17:O17"/>
    <mergeCell ref="P5:U5"/>
    <mergeCell ref="P6:U6"/>
    <mergeCell ref="P7:U7"/>
    <mergeCell ref="V15:AA15"/>
    <mergeCell ref="P14:U14"/>
    <mergeCell ref="P15:U15"/>
    <mergeCell ref="J9:O9"/>
    <mergeCell ref="J10:O10"/>
    <mergeCell ref="A3:I4"/>
    <mergeCell ref="P4:U4"/>
    <mergeCell ref="J3:U3"/>
    <mergeCell ref="J4:O4"/>
    <mergeCell ref="V3:AA4"/>
    <mergeCell ref="V11:AA11"/>
    <mergeCell ref="V12:AA12"/>
    <mergeCell ref="V13:AA13"/>
    <mergeCell ref="V14:AA14"/>
    <mergeCell ref="E12:I12"/>
    <mergeCell ref="E14:I14"/>
    <mergeCell ref="P8:U8"/>
    <mergeCell ref="P9:U9"/>
    <mergeCell ref="P10:U10"/>
    <mergeCell ref="P11:U11"/>
    <mergeCell ref="P12:U12"/>
    <mergeCell ref="P13:U13"/>
    <mergeCell ref="J11:O11"/>
    <mergeCell ref="J12:O12"/>
    <mergeCell ref="J13:O13"/>
    <mergeCell ref="J5:O5"/>
    <mergeCell ref="J6:O6"/>
    <mergeCell ref="J7:O7"/>
    <mergeCell ref="J8:O8"/>
    <mergeCell ref="C14:D16"/>
    <mergeCell ref="C5:D8"/>
    <mergeCell ref="E5:I5"/>
    <mergeCell ref="E6:I6"/>
    <mergeCell ref="E7:I7"/>
    <mergeCell ref="E8:I8"/>
    <mergeCell ref="E9:I9"/>
    <mergeCell ref="E10:I10"/>
    <mergeCell ref="E11:I11"/>
    <mergeCell ref="C13:I13"/>
    <mergeCell ref="E15:I15"/>
    <mergeCell ref="A28:AJ28"/>
    <mergeCell ref="A23:F23"/>
    <mergeCell ref="A24:F24"/>
    <mergeCell ref="A25:F25"/>
    <mergeCell ref="A26:F26"/>
    <mergeCell ref="A27:F27"/>
    <mergeCell ref="AB3:AJ4"/>
    <mergeCell ref="AB5:AJ5"/>
    <mergeCell ref="AB6:AJ6"/>
    <mergeCell ref="AB7:AJ7"/>
    <mergeCell ref="AB8:AJ8"/>
    <mergeCell ref="AB9:AJ9"/>
    <mergeCell ref="AB10:AJ10"/>
    <mergeCell ref="AB11:AJ11"/>
    <mergeCell ref="AB12:AJ12"/>
    <mergeCell ref="AB13:AJ13"/>
    <mergeCell ref="AB14:AJ14"/>
    <mergeCell ref="AB15:AJ15"/>
    <mergeCell ref="AB16:AJ16"/>
    <mergeCell ref="AB17:AJ17"/>
    <mergeCell ref="A18:AJ18"/>
    <mergeCell ref="J14:O14"/>
    <mergeCell ref="J15:O15"/>
    <mergeCell ref="J16:O16"/>
  </mergeCells>
  <phoneticPr fontId="4"/>
  <pageMargins left="0.74803149606299213" right="0.74803149606299213" top="0.74803149606299213" bottom="0.74803149606299213" header="0.31496062992125984" footer="0.31496062992125984"/>
  <pageSetup paperSize="9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I36"/>
  <sheetViews>
    <sheetView zoomScaleNormal="100" workbookViewId="0">
      <selection activeCell="H14" sqref="H14"/>
    </sheetView>
  </sheetViews>
  <sheetFormatPr defaultColWidth="2.6640625" defaultRowHeight="14.1" customHeight="1" x14ac:dyDescent="0.2"/>
  <cols>
    <col min="1" max="1" width="5.5" style="35" customWidth="1"/>
    <col min="2" max="2" width="19.6640625" style="35" customWidth="1"/>
    <col min="3" max="4" width="12.33203125" style="35" customWidth="1"/>
    <col min="5" max="5" width="8.33203125" style="35" customWidth="1"/>
    <col min="6" max="8" width="12.33203125" style="35" customWidth="1"/>
    <col min="9" max="16384" width="2.6640625" style="35"/>
  </cols>
  <sheetData>
    <row r="1" spans="1:9" ht="14.1" customHeight="1" x14ac:dyDescent="0.2">
      <c r="A1" s="33" t="s">
        <v>400</v>
      </c>
      <c r="B1" s="18"/>
      <c r="C1" s="18"/>
      <c r="D1" s="18"/>
      <c r="E1" s="18"/>
      <c r="F1" s="18"/>
      <c r="G1" s="18"/>
      <c r="H1" s="18"/>
      <c r="I1" s="18"/>
    </row>
    <row r="2" spans="1:9" ht="14.1" customHeight="1" x14ac:dyDescent="0.2">
      <c r="A2" s="33"/>
      <c r="B2" s="18"/>
      <c r="C2" s="18"/>
      <c r="D2" s="18"/>
      <c r="E2" s="18"/>
      <c r="F2" s="18"/>
      <c r="G2" s="18"/>
      <c r="H2" s="18"/>
      <c r="I2" s="18"/>
    </row>
    <row r="3" spans="1:9" ht="19.5" customHeight="1" x14ac:dyDescent="0.2">
      <c r="A3" s="241" t="s">
        <v>58</v>
      </c>
      <c r="B3" s="242"/>
      <c r="C3" s="245" t="s">
        <v>60</v>
      </c>
      <c r="D3" s="245" t="s">
        <v>61</v>
      </c>
      <c r="E3" s="247" t="s">
        <v>57</v>
      </c>
      <c r="F3" s="248"/>
      <c r="G3" s="249" t="s">
        <v>59</v>
      </c>
      <c r="H3" s="239" t="s">
        <v>62</v>
      </c>
    </row>
    <row r="4" spans="1:9" ht="19.5" customHeight="1" x14ac:dyDescent="0.2">
      <c r="A4" s="243"/>
      <c r="B4" s="244"/>
      <c r="C4" s="246"/>
      <c r="D4" s="240"/>
      <c r="E4" s="34" t="s">
        <v>56</v>
      </c>
      <c r="F4" s="34" t="s">
        <v>55</v>
      </c>
      <c r="G4" s="240"/>
      <c r="H4" s="240"/>
    </row>
    <row r="5" spans="1:9" ht="19.5" customHeight="1" x14ac:dyDescent="0.2">
      <c r="A5" s="232" t="s">
        <v>379</v>
      </c>
      <c r="B5" s="155"/>
      <c r="C5" s="148"/>
      <c r="D5" s="149"/>
      <c r="E5" s="146"/>
      <c r="F5" s="161"/>
      <c r="G5" s="149"/>
      <c r="H5" s="149"/>
    </row>
    <row r="6" spans="1:9" ht="19.5" customHeight="1" x14ac:dyDescent="0.2">
      <c r="A6" s="233"/>
      <c r="B6" s="156"/>
      <c r="C6" s="150"/>
      <c r="D6" s="151"/>
      <c r="E6" s="147"/>
      <c r="F6" s="162"/>
      <c r="G6" s="151"/>
      <c r="H6" s="151"/>
    </row>
    <row r="7" spans="1:9" ht="19.5" customHeight="1" x14ac:dyDescent="0.2">
      <c r="A7" s="233"/>
      <c r="B7" s="156"/>
      <c r="C7" s="150"/>
      <c r="D7" s="151"/>
      <c r="E7" s="147"/>
      <c r="F7" s="162"/>
      <c r="G7" s="151"/>
      <c r="H7" s="151"/>
    </row>
    <row r="8" spans="1:9" ht="19.5" customHeight="1" x14ac:dyDescent="0.2">
      <c r="A8" s="233"/>
      <c r="B8" s="156"/>
      <c r="C8" s="150"/>
      <c r="D8" s="151"/>
      <c r="E8" s="147"/>
      <c r="F8" s="162"/>
      <c r="G8" s="151"/>
      <c r="H8" s="151"/>
    </row>
    <row r="9" spans="1:9" ht="19.5" customHeight="1" x14ac:dyDescent="0.2">
      <c r="A9" s="233"/>
      <c r="B9" s="156"/>
      <c r="C9" s="150"/>
      <c r="D9" s="151"/>
      <c r="E9" s="147"/>
      <c r="F9" s="162"/>
      <c r="G9" s="151"/>
      <c r="H9" s="151"/>
    </row>
    <row r="10" spans="1:9" ht="19.5" customHeight="1" x14ac:dyDescent="0.2">
      <c r="A10" s="233"/>
      <c r="B10" s="156"/>
      <c r="C10" s="150"/>
      <c r="D10" s="151"/>
      <c r="E10" s="147"/>
      <c r="F10" s="162"/>
      <c r="G10" s="151"/>
      <c r="H10" s="151"/>
    </row>
    <row r="11" spans="1:9" ht="18.600000000000001" customHeight="1" x14ac:dyDescent="0.2">
      <c r="A11" s="234"/>
      <c r="B11" s="157"/>
      <c r="C11" s="152"/>
      <c r="D11" s="152"/>
      <c r="E11" s="152"/>
      <c r="F11" s="163"/>
      <c r="G11" s="152"/>
      <c r="H11" s="152"/>
    </row>
    <row r="12" spans="1:9" ht="18.600000000000001" customHeight="1" x14ac:dyDescent="0.2">
      <c r="A12" s="235" t="s">
        <v>63</v>
      </c>
      <c r="B12" s="158"/>
      <c r="C12" s="149"/>
      <c r="D12" s="149"/>
      <c r="E12" s="149"/>
      <c r="F12" s="164"/>
      <c r="G12" s="149"/>
      <c r="H12" s="149"/>
    </row>
    <row r="13" spans="1:9" ht="18.600000000000001" customHeight="1" x14ac:dyDescent="0.2">
      <c r="A13" s="236"/>
      <c r="B13" s="159"/>
      <c r="C13" s="151"/>
      <c r="D13" s="151"/>
      <c r="E13" s="151"/>
      <c r="F13" s="165"/>
      <c r="G13" s="151"/>
      <c r="H13" s="151"/>
    </row>
    <row r="14" spans="1:9" ht="18.600000000000001" customHeight="1" x14ac:dyDescent="0.2">
      <c r="A14" s="236"/>
      <c r="B14" s="159"/>
      <c r="C14" s="151"/>
      <c r="D14" s="151"/>
      <c r="E14" s="151"/>
      <c r="F14" s="165"/>
      <c r="G14" s="151"/>
      <c r="H14" s="151"/>
    </row>
    <row r="15" spans="1:9" ht="18.600000000000001" customHeight="1" x14ac:dyDescent="0.2">
      <c r="A15" s="236"/>
      <c r="B15" s="159"/>
      <c r="C15" s="151"/>
      <c r="D15" s="151"/>
      <c r="E15" s="151"/>
      <c r="F15" s="165"/>
      <c r="G15" s="151"/>
      <c r="H15" s="151"/>
    </row>
    <row r="16" spans="1:9" ht="18.600000000000001" customHeight="1" x14ac:dyDescent="0.2">
      <c r="A16" s="236"/>
      <c r="B16" s="159"/>
      <c r="C16" s="151"/>
      <c r="D16" s="151"/>
      <c r="E16" s="151"/>
      <c r="F16" s="165"/>
      <c r="G16" s="151"/>
      <c r="H16" s="151"/>
    </row>
    <row r="17" spans="1:8" ht="18.600000000000001" customHeight="1" x14ac:dyDescent="0.2">
      <c r="A17" s="236"/>
      <c r="B17" s="159"/>
      <c r="C17" s="151"/>
      <c r="D17" s="151"/>
      <c r="E17" s="151"/>
      <c r="F17" s="165"/>
      <c r="G17" s="151"/>
      <c r="H17" s="151"/>
    </row>
    <row r="18" spans="1:8" ht="18.600000000000001" customHeight="1" x14ac:dyDescent="0.2">
      <c r="A18" s="236"/>
      <c r="B18" s="159"/>
      <c r="C18" s="151"/>
      <c r="D18" s="151"/>
      <c r="E18" s="151"/>
      <c r="F18" s="165"/>
      <c r="G18" s="151"/>
      <c r="H18" s="151"/>
    </row>
    <row r="19" spans="1:8" ht="18.600000000000001" customHeight="1" x14ac:dyDescent="0.2">
      <c r="A19" s="236"/>
      <c r="B19" s="159"/>
      <c r="C19" s="151"/>
      <c r="D19" s="151"/>
      <c r="E19" s="151"/>
      <c r="F19" s="165"/>
      <c r="G19" s="151"/>
      <c r="H19" s="151"/>
    </row>
    <row r="20" spans="1:8" ht="18.600000000000001" customHeight="1" x14ac:dyDescent="0.2">
      <c r="A20" s="236"/>
      <c r="B20" s="159"/>
      <c r="C20" s="151"/>
      <c r="D20" s="151"/>
      <c r="E20" s="151"/>
      <c r="F20" s="165"/>
      <c r="G20" s="151"/>
      <c r="H20" s="151"/>
    </row>
    <row r="21" spans="1:8" ht="18.600000000000001" customHeight="1" x14ac:dyDescent="0.2">
      <c r="A21" s="236"/>
      <c r="B21" s="159"/>
      <c r="C21" s="151"/>
      <c r="D21" s="151"/>
      <c r="E21" s="151"/>
      <c r="F21" s="165"/>
      <c r="G21" s="151"/>
      <c r="H21" s="151"/>
    </row>
    <row r="22" spans="1:8" ht="18.600000000000001" customHeight="1" x14ac:dyDescent="0.2">
      <c r="A22" s="237"/>
      <c r="B22" s="160"/>
      <c r="C22" s="152"/>
      <c r="D22" s="152"/>
      <c r="E22" s="152"/>
      <c r="F22" s="163"/>
      <c r="G22" s="152"/>
      <c r="H22" s="152"/>
    </row>
    <row r="23" spans="1:8" ht="18.600000000000001" customHeight="1" x14ac:dyDescent="0.2">
      <c r="A23" s="238" t="s">
        <v>64</v>
      </c>
      <c r="B23" s="158"/>
      <c r="C23" s="149"/>
      <c r="D23" s="149"/>
      <c r="E23" s="149"/>
      <c r="F23" s="164"/>
      <c r="G23" s="149"/>
      <c r="H23" s="149"/>
    </row>
    <row r="24" spans="1:8" ht="18.600000000000001" customHeight="1" x14ac:dyDescent="0.2">
      <c r="A24" s="236"/>
      <c r="B24" s="159"/>
      <c r="C24" s="151"/>
      <c r="D24" s="151"/>
      <c r="E24" s="151"/>
      <c r="F24" s="165"/>
      <c r="G24" s="151"/>
      <c r="H24" s="151"/>
    </row>
    <row r="25" spans="1:8" ht="18.600000000000001" customHeight="1" x14ac:dyDescent="0.2">
      <c r="A25" s="236"/>
      <c r="B25" s="159"/>
      <c r="C25" s="151"/>
      <c r="D25" s="151"/>
      <c r="E25" s="151"/>
      <c r="F25" s="165"/>
      <c r="G25" s="151"/>
      <c r="H25" s="151"/>
    </row>
    <row r="26" spans="1:8" ht="18.600000000000001" customHeight="1" x14ac:dyDescent="0.2">
      <c r="A26" s="236"/>
      <c r="B26" s="159"/>
      <c r="C26" s="151"/>
      <c r="D26" s="151"/>
      <c r="E26" s="151"/>
      <c r="F26" s="165"/>
      <c r="G26" s="151"/>
      <c r="H26" s="151"/>
    </row>
    <row r="27" spans="1:8" ht="18.600000000000001" customHeight="1" x14ac:dyDescent="0.2">
      <c r="A27" s="236"/>
      <c r="B27" s="159"/>
      <c r="C27" s="151"/>
      <c r="D27" s="151"/>
      <c r="E27" s="151"/>
      <c r="F27" s="165"/>
      <c r="G27" s="151"/>
      <c r="H27" s="151"/>
    </row>
    <row r="28" spans="1:8" ht="18.600000000000001" customHeight="1" x14ac:dyDescent="0.2">
      <c r="A28" s="236"/>
      <c r="B28" s="159"/>
      <c r="C28" s="151"/>
      <c r="D28" s="151"/>
      <c r="E28" s="151"/>
      <c r="F28" s="165"/>
      <c r="G28" s="151"/>
      <c r="H28" s="151"/>
    </row>
    <row r="29" spans="1:8" ht="18.600000000000001" customHeight="1" x14ac:dyDescent="0.2">
      <c r="A29" s="236"/>
      <c r="B29" s="159"/>
      <c r="C29" s="151"/>
      <c r="D29" s="151"/>
      <c r="E29" s="151"/>
      <c r="F29" s="165"/>
      <c r="G29" s="151"/>
      <c r="H29" s="151"/>
    </row>
    <row r="30" spans="1:8" ht="18.600000000000001" customHeight="1" x14ac:dyDescent="0.2">
      <c r="A30" s="236"/>
      <c r="B30" s="159"/>
      <c r="C30" s="151"/>
      <c r="D30" s="151"/>
      <c r="E30" s="151"/>
      <c r="F30" s="165"/>
      <c r="G30" s="151"/>
      <c r="H30" s="151"/>
    </row>
    <row r="31" spans="1:8" ht="18.600000000000001" customHeight="1" x14ac:dyDescent="0.2">
      <c r="A31" s="236"/>
      <c r="B31" s="159"/>
      <c r="C31" s="151"/>
      <c r="D31" s="151"/>
      <c r="E31" s="151"/>
      <c r="F31" s="165"/>
      <c r="G31" s="151"/>
      <c r="H31" s="151"/>
    </row>
    <row r="32" spans="1:8" ht="18.600000000000001" customHeight="1" x14ac:dyDescent="0.2">
      <c r="A32" s="236"/>
      <c r="B32" s="159"/>
      <c r="C32" s="151"/>
      <c r="D32" s="151"/>
      <c r="E32" s="151"/>
      <c r="F32" s="165"/>
      <c r="G32" s="151"/>
      <c r="H32" s="151"/>
    </row>
    <row r="33" spans="1:8" ht="18.600000000000001" customHeight="1" x14ac:dyDescent="0.2">
      <c r="A33" s="236"/>
      <c r="B33" s="159"/>
      <c r="C33" s="151"/>
      <c r="D33" s="151"/>
      <c r="E33" s="151"/>
      <c r="F33" s="165"/>
      <c r="G33" s="151"/>
      <c r="H33" s="151"/>
    </row>
    <row r="34" spans="1:8" ht="18.600000000000001" customHeight="1" x14ac:dyDescent="0.2">
      <c r="A34" s="236"/>
      <c r="B34" s="159"/>
      <c r="C34" s="151"/>
      <c r="D34" s="151"/>
      <c r="E34" s="151"/>
      <c r="F34" s="165"/>
      <c r="G34" s="151"/>
      <c r="H34" s="151"/>
    </row>
    <row r="35" spans="1:8" ht="18.600000000000001" customHeight="1" x14ac:dyDescent="0.2">
      <c r="A35" s="236"/>
      <c r="B35" s="159"/>
      <c r="C35" s="151"/>
      <c r="D35" s="151"/>
      <c r="E35" s="151"/>
      <c r="F35" s="165"/>
      <c r="G35" s="151"/>
      <c r="H35" s="151"/>
    </row>
    <row r="36" spans="1:8" ht="18.600000000000001" customHeight="1" x14ac:dyDescent="0.2">
      <c r="A36" s="237"/>
      <c r="B36" s="160"/>
      <c r="C36" s="152"/>
      <c r="D36" s="152"/>
      <c r="E36" s="152"/>
      <c r="F36" s="163"/>
      <c r="G36" s="152"/>
      <c r="H36" s="152"/>
    </row>
  </sheetData>
  <mergeCells count="9">
    <mergeCell ref="A5:A11"/>
    <mergeCell ref="A12:A22"/>
    <mergeCell ref="A23:A36"/>
    <mergeCell ref="H3:H4"/>
    <mergeCell ref="A3:B4"/>
    <mergeCell ref="C3:C4"/>
    <mergeCell ref="D3:D4"/>
    <mergeCell ref="E3:F3"/>
    <mergeCell ref="G3:G4"/>
  </mergeCells>
  <phoneticPr fontId="4"/>
  <pageMargins left="0.74803149606299213" right="0.74803149606299213" top="0.74803149606299213" bottom="0.74803149606299213" header="0.31496062992125984" footer="0.31496062992125984"/>
  <pageSetup paperSize="9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E37"/>
  <sheetViews>
    <sheetView topLeftCell="A15" zoomScaleNormal="100" workbookViewId="0">
      <selection activeCell="D22" sqref="D22"/>
    </sheetView>
  </sheetViews>
  <sheetFormatPr defaultColWidth="9.33203125" defaultRowHeight="14.1" customHeight="1" x14ac:dyDescent="0.2"/>
  <cols>
    <col min="1" max="1" width="14" style="24" customWidth="1"/>
    <col min="2" max="3" width="18.5" style="24" customWidth="1"/>
    <col min="4" max="4" width="45" style="24" customWidth="1"/>
    <col min="5" max="5" width="2.1640625" style="24" customWidth="1"/>
    <col min="6" max="16384" width="9.33203125" style="24"/>
  </cols>
  <sheetData>
    <row r="1" spans="1:5" ht="14.1" customHeight="1" x14ac:dyDescent="0.2">
      <c r="A1" s="18" t="s">
        <v>401</v>
      </c>
      <c r="B1" s="15"/>
      <c r="C1" s="15"/>
      <c r="D1" s="15"/>
      <c r="E1" s="15"/>
    </row>
    <row r="2" spans="1:5" ht="14.1" customHeight="1" x14ac:dyDescent="0.2">
      <c r="A2" s="18"/>
      <c r="B2" s="15"/>
      <c r="C2" s="15"/>
      <c r="D2" s="15"/>
      <c r="E2" s="15"/>
    </row>
    <row r="3" spans="1:5" ht="13.5" customHeight="1" x14ac:dyDescent="0.2">
      <c r="A3" s="24" t="s">
        <v>65</v>
      </c>
    </row>
    <row r="4" spans="1:5" ht="18.600000000000001" customHeight="1" x14ac:dyDescent="0.2">
      <c r="A4" s="19" t="s">
        <v>66</v>
      </c>
      <c r="B4" s="19" t="s">
        <v>67</v>
      </c>
      <c r="C4" s="19" t="s">
        <v>68</v>
      </c>
      <c r="D4" s="19" t="s">
        <v>69</v>
      </c>
    </row>
    <row r="5" spans="1:5" ht="18.600000000000001" customHeight="1" x14ac:dyDescent="0.2">
      <c r="A5" s="166"/>
      <c r="B5" s="166"/>
      <c r="C5" s="166"/>
      <c r="D5" s="169"/>
    </row>
    <row r="6" spans="1:5" ht="18.600000000000001" customHeight="1" x14ac:dyDescent="0.2">
      <c r="A6" s="167"/>
      <c r="B6" s="167"/>
      <c r="C6" s="167"/>
      <c r="D6" s="170"/>
    </row>
    <row r="7" spans="1:5" ht="18.600000000000001" customHeight="1" x14ac:dyDescent="0.2">
      <c r="A7" s="167"/>
      <c r="B7" s="167"/>
      <c r="C7" s="167"/>
      <c r="D7" s="170"/>
    </row>
    <row r="8" spans="1:5" ht="18.600000000000001" customHeight="1" x14ac:dyDescent="0.2">
      <c r="A8" s="167"/>
      <c r="B8" s="167"/>
      <c r="C8" s="167"/>
      <c r="D8" s="170"/>
    </row>
    <row r="9" spans="1:5" ht="18.600000000000001" customHeight="1" x14ac:dyDescent="0.2">
      <c r="A9" s="167"/>
      <c r="B9" s="167"/>
      <c r="C9" s="167"/>
      <c r="D9" s="170"/>
    </row>
    <row r="10" spans="1:5" ht="18.600000000000001" customHeight="1" x14ac:dyDescent="0.2">
      <c r="A10" s="167"/>
      <c r="B10" s="167"/>
      <c r="C10" s="167"/>
      <c r="D10" s="170"/>
    </row>
    <row r="11" spans="1:5" ht="18.600000000000001" customHeight="1" x14ac:dyDescent="0.2">
      <c r="A11" s="167"/>
      <c r="B11" s="167"/>
      <c r="C11" s="167"/>
      <c r="D11" s="170"/>
    </row>
    <row r="12" spans="1:5" ht="18.600000000000001" customHeight="1" x14ac:dyDescent="0.2">
      <c r="A12" s="167"/>
      <c r="B12" s="167"/>
      <c r="C12" s="167"/>
      <c r="D12" s="170"/>
    </row>
    <row r="13" spans="1:5" ht="18.600000000000001" customHeight="1" x14ac:dyDescent="0.2">
      <c r="A13" s="167"/>
      <c r="B13" s="167"/>
      <c r="C13" s="167"/>
      <c r="D13" s="170"/>
    </row>
    <row r="14" spans="1:5" ht="18.600000000000001" customHeight="1" x14ac:dyDescent="0.2">
      <c r="A14" s="167"/>
      <c r="B14" s="167"/>
      <c r="C14" s="167"/>
      <c r="D14" s="170"/>
    </row>
    <row r="15" spans="1:5" ht="18.600000000000001" customHeight="1" x14ac:dyDescent="0.2">
      <c r="A15" s="167"/>
      <c r="B15" s="167"/>
      <c r="C15" s="167"/>
      <c r="D15" s="170"/>
    </row>
    <row r="16" spans="1:5" ht="18.600000000000001" customHeight="1" x14ac:dyDescent="0.2">
      <c r="A16" s="167"/>
      <c r="B16" s="167"/>
      <c r="C16" s="167"/>
      <c r="D16" s="170"/>
    </row>
    <row r="17" spans="1:4" ht="18.600000000000001" customHeight="1" x14ac:dyDescent="0.2">
      <c r="A17" s="167"/>
      <c r="B17" s="167"/>
      <c r="C17" s="167"/>
      <c r="D17" s="170"/>
    </row>
    <row r="18" spans="1:4" ht="18.600000000000001" customHeight="1" x14ac:dyDescent="0.2">
      <c r="A18" s="167"/>
      <c r="B18" s="167"/>
      <c r="C18" s="167"/>
      <c r="D18" s="170"/>
    </row>
    <row r="19" spans="1:4" ht="18.600000000000001" customHeight="1" x14ac:dyDescent="0.2">
      <c r="A19" s="167"/>
      <c r="B19" s="167"/>
      <c r="C19" s="167"/>
      <c r="D19" s="170"/>
    </row>
    <row r="20" spans="1:4" ht="18.600000000000001" customHeight="1" x14ac:dyDescent="0.2">
      <c r="A20" s="167"/>
      <c r="B20" s="167"/>
      <c r="C20" s="167"/>
      <c r="D20" s="170"/>
    </row>
    <row r="21" spans="1:4" ht="18.600000000000001" customHeight="1" x14ac:dyDescent="0.2">
      <c r="A21" s="167"/>
      <c r="B21" s="167"/>
      <c r="C21" s="167"/>
      <c r="D21" s="170"/>
    </row>
    <row r="22" spans="1:4" ht="18.600000000000001" customHeight="1" x14ac:dyDescent="0.2">
      <c r="A22" s="167"/>
      <c r="B22" s="167"/>
      <c r="C22" s="167"/>
      <c r="D22" s="170"/>
    </row>
    <row r="23" spans="1:4" ht="18.600000000000001" customHeight="1" x14ac:dyDescent="0.2">
      <c r="A23" s="167"/>
      <c r="B23" s="167"/>
      <c r="C23" s="167"/>
      <c r="D23" s="170"/>
    </row>
    <row r="24" spans="1:4" ht="18.600000000000001" customHeight="1" x14ac:dyDescent="0.2">
      <c r="A24" s="167"/>
      <c r="B24" s="167"/>
      <c r="C24" s="167"/>
      <c r="D24" s="170"/>
    </row>
    <row r="25" spans="1:4" ht="18.600000000000001" customHeight="1" x14ac:dyDescent="0.2">
      <c r="A25" s="167"/>
      <c r="B25" s="167"/>
      <c r="C25" s="167"/>
      <c r="D25" s="170"/>
    </row>
    <row r="26" spans="1:4" ht="18.600000000000001" customHeight="1" x14ac:dyDescent="0.2">
      <c r="A26" s="167"/>
      <c r="B26" s="167"/>
      <c r="C26" s="167"/>
      <c r="D26" s="170"/>
    </row>
    <row r="27" spans="1:4" ht="18.600000000000001" customHeight="1" x14ac:dyDescent="0.2">
      <c r="A27" s="167"/>
      <c r="B27" s="167"/>
      <c r="C27" s="167"/>
      <c r="D27" s="170"/>
    </row>
    <row r="28" spans="1:4" ht="18.600000000000001" customHeight="1" x14ac:dyDescent="0.2">
      <c r="A28" s="167"/>
      <c r="B28" s="167"/>
      <c r="C28" s="167"/>
      <c r="D28" s="170"/>
    </row>
    <row r="29" spans="1:4" ht="18.600000000000001" customHeight="1" x14ac:dyDescent="0.2">
      <c r="A29" s="167"/>
      <c r="B29" s="167"/>
      <c r="C29" s="167"/>
      <c r="D29" s="170"/>
    </row>
    <row r="30" spans="1:4" ht="18.600000000000001" customHeight="1" x14ac:dyDescent="0.2">
      <c r="A30" s="167"/>
      <c r="B30" s="167"/>
      <c r="C30" s="167"/>
      <c r="D30" s="170"/>
    </row>
    <row r="31" spans="1:4" ht="18.600000000000001" customHeight="1" x14ac:dyDescent="0.2">
      <c r="A31" s="167"/>
      <c r="B31" s="167"/>
      <c r="C31" s="167"/>
      <c r="D31" s="170"/>
    </row>
    <row r="32" spans="1:4" ht="18.600000000000001" customHeight="1" x14ac:dyDescent="0.2">
      <c r="A32" s="167"/>
      <c r="B32" s="167"/>
      <c r="C32" s="167"/>
      <c r="D32" s="170"/>
    </row>
    <row r="33" spans="1:4" ht="18.600000000000001" customHeight="1" x14ac:dyDescent="0.2">
      <c r="A33" s="167"/>
      <c r="B33" s="167"/>
      <c r="C33" s="167"/>
      <c r="D33" s="170"/>
    </row>
    <row r="34" spans="1:4" ht="18.600000000000001" customHeight="1" x14ac:dyDescent="0.2">
      <c r="A34" s="167"/>
      <c r="B34" s="167"/>
      <c r="C34" s="167"/>
      <c r="D34" s="170"/>
    </row>
    <row r="35" spans="1:4" ht="18.600000000000001" customHeight="1" x14ac:dyDescent="0.2">
      <c r="A35" s="167"/>
      <c r="B35" s="167"/>
      <c r="C35" s="167"/>
      <c r="D35" s="170"/>
    </row>
    <row r="36" spans="1:4" ht="18.600000000000001" customHeight="1" x14ac:dyDescent="0.2">
      <c r="A36" s="167"/>
      <c r="B36" s="167"/>
      <c r="C36" s="167"/>
      <c r="D36" s="170"/>
    </row>
    <row r="37" spans="1:4" ht="18.600000000000001" customHeight="1" x14ac:dyDescent="0.2">
      <c r="A37" s="168"/>
      <c r="B37" s="168"/>
      <c r="C37" s="168"/>
      <c r="D37" s="126"/>
    </row>
  </sheetData>
  <phoneticPr fontId="4"/>
  <pageMargins left="0.74803149606299213" right="0.74803149606299213" top="0.74803149606299213" bottom="0.74803149606299213" header="0.31496062992125984" footer="0.31496062992125984"/>
  <pageSetup paperSize="9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K40"/>
  <sheetViews>
    <sheetView topLeftCell="A8" zoomScale="130" zoomScaleNormal="130" workbookViewId="0">
      <selection activeCell="I7" sqref="I7"/>
    </sheetView>
  </sheetViews>
  <sheetFormatPr defaultColWidth="8.33203125" defaultRowHeight="14.1" customHeight="1" x14ac:dyDescent="0.2"/>
  <cols>
    <col min="1" max="1" width="11.1640625" style="24" customWidth="1"/>
    <col min="2" max="2" width="8.33203125" style="24" customWidth="1"/>
    <col min="3" max="3" width="11.1640625" style="24" customWidth="1"/>
    <col min="4" max="5" width="9.83203125" style="24" customWidth="1"/>
    <col min="6" max="8" width="11.1640625" style="24" customWidth="1"/>
    <col min="9" max="9" width="12.6640625" style="24" customWidth="1"/>
    <col min="10" max="10" width="2.1640625" style="24" customWidth="1"/>
    <col min="11" max="16384" width="8.33203125" style="24"/>
  </cols>
  <sheetData>
    <row r="1" spans="1:11" ht="14.1" customHeight="1" x14ac:dyDescent="0.2">
      <c r="A1" s="16" t="s">
        <v>402</v>
      </c>
      <c r="B1" s="15"/>
      <c r="C1" s="15"/>
      <c r="D1" s="15"/>
      <c r="E1" s="15"/>
      <c r="F1" s="15"/>
      <c r="G1" s="15"/>
      <c r="H1" s="15"/>
      <c r="I1" s="15"/>
      <c r="J1" s="15"/>
    </row>
    <row r="2" spans="1:11" ht="14.1" customHeight="1" x14ac:dyDescent="0.2">
      <c r="A2" s="16"/>
      <c r="B2" s="15"/>
      <c r="C2" s="15"/>
      <c r="D2" s="15"/>
      <c r="E2" s="15"/>
      <c r="F2" s="15"/>
      <c r="G2" s="15"/>
      <c r="H2" s="15"/>
      <c r="I2" s="15"/>
      <c r="J2" s="15"/>
    </row>
    <row r="3" spans="1:11" ht="14.1" customHeight="1" x14ac:dyDescent="0.2">
      <c r="A3" s="24" t="s">
        <v>432</v>
      </c>
    </row>
    <row r="4" spans="1:11" ht="28.35" customHeight="1" x14ac:dyDescent="0.2">
      <c r="A4" s="37" t="s">
        <v>11</v>
      </c>
      <c r="B4" s="38" t="s">
        <v>70</v>
      </c>
      <c r="C4" s="37" t="s">
        <v>76</v>
      </c>
      <c r="D4" s="37" t="s">
        <v>403</v>
      </c>
      <c r="E4" s="38" t="s">
        <v>71</v>
      </c>
      <c r="F4" s="37" t="s">
        <v>77</v>
      </c>
      <c r="G4" s="37" t="s">
        <v>75</v>
      </c>
      <c r="H4" s="37" t="s">
        <v>404</v>
      </c>
      <c r="I4" s="38" t="s">
        <v>72</v>
      </c>
      <c r="J4" s="23"/>
      <c r="K4" s="23"/>
    </row>
    <row r="5" spans="1:11" ht="18.600000000000001" customHeight="1" x14ac:dyDescent="0.2">
      <c r="A5" s="31"/>
      <c r="B5" s="31"/>
      <c r="C5" s="31"/>
      <c r="D5" s="31"/>
      <c r="E5" s="31"/>
      <c r="F5" s="31"/>
      <c r="G5" s="31"/>
      <c r="H5" s="31"/>
      <c r="I5" s="31"/>
    </row>
    <row r="6" spans="1:11" ht="18.600000000000001" customHeight="1" x14ac:dyDescent="0.2">
      <c r="A6" s="109"/>
      <c r="B6" s="109"/>
      <c r="C6" s="109"/>
      <c r="D6" s="109"/>
      <c r="E6" s="109"/>
      <c r="F6" s="109"/>
      <c r="G6" s="109"/>
      <c r="H6" s="109"/>
      <c r="I6" s="109"/>
    </row>
    <row r="7" spans="1:11" ht="18.600000000000001" customHeight="1" x14ac:dyDescent="0.2">
      <c r="A7" s="109"/>
      <c r="B7" s="109"/>
      <c r="C7" s="109"/>
      <c r="D7" s="109"/>
      <c r="E7" s="109"/>
      <c r="F7" s="109"/>
      <c r="G7" s="109"/>
      <c r="H7" s="109"/>
      <c r="I7" s="109"/>
    </row>
    <row r="8" spans="1:11" ht="18.600000000000001" customHeight="1" x14ac:dyDescent="0.2">
      <c r="A8" s="109"/>
      <c r="B8" s="109"/>
      <c r="C8" s="109"/>
      <c r="D8" s="109"/>
      <c r="E8" s="109"/>
      <c r="F8" s="109"/>
      <c r="G8" s="109"/>
      <c r="H8" s="109"/>
      <c r="I8" s="109"/>
    </row>
    <row r="9" spans="1:11" ht="18.600000000000001" customHeight="1" x14ac:dyDescent="0.2">
      <c r="A9" s="109"/>
      <c r="B9" s="109"/>
      <c r="C9" s="109"/>
      <c r="D9" s="109"/>
      <c r="E9" s="109"/>
      <c r="F9" s="109"/>
      <c r="G9" s="109"/>
      <c r="H9" s="109"/>
      <c r="I9" s="109"/>
    </row>
    <row r="10" spans="1:11" ht="18.600000000000001" customHeight="1" x14ac:dyDescent="0.2">
      <c r="A10" s="109"/>
      <c r="B10" s="109"/>
      <c r="C10" s="109"/>
      <c r="D10" s="109"/>
      <c r="E10" s="109"/>
      <c r="F10" s="109"/>
      <c r="G10" s="109"/>
      <c r="H10" s="109"/>
      <c r="I10" s="109"/>
    </row>
    <row r="11" spans="1:11" ht="18.600000000000001" customHeight="1" x14ac:dyDescent="0.2">
      <c r="A11" s="109"/>
      <c r="B11" s="109"/>
      <c r="C11" s="109"/>
      <c r="D11" s="109"/>
      <c r="E11" s="109"/>
      <c r="F11" s="109"/>
      <c r="G11" s="109"/>
      <c r="H11" s="109"/>
      <c r="I11" s="109"/>
    </row>
    <row r="12" spans="1:11" ht="18.600000000000001" customHeight="1" x14ac:dyDescent="0.2">
      <c r="A12" s="109"/>
      <c r="B12" s="109"/>
      <c r="C12" s="109"/>
      <c r="D12" s="109"/>
      <c r="E12" s="109"/>
      <c r="F12" s="109"/>
      <c r="G12" s="109"/>
      <c r="H12" s="109"/>
      <c r="I12" s="109"/>
    </row>
    <row r="13" spans="1:11" ht="18.600000000000001" customHeight="1" x14ac:dyDescent="0.2">
      <c r="A13" s="109"/>
      <c r="B13" s="109"/>
      <c r="C13" s="109"/>
      <c r="D13" s="109"/>
      <c r="E13" s="109"/>
      <c r="F13" s="109"/>
      <c r="G13" s="109"/>
      <c r="H13" s="109"/>
      <c r="I13" s="109"/>
    </row>
    <row r="14" spans="1:11" ht="18.600000000000001" customHeight="1" x14ac:dyDescent="0.2">
      <c r="A14" s="109"/>
      <c r="B14" s="109"/>
      <c r="C14" s="109"/>
      <c r="D14" s="109"/>
      <c r="E14" s="109"/>
      <c r="F14" s="109"/>
      <c r="G14" s="109"/>
      <c r="H14" s="109"/>
      <c r="I14" s="109"/>
    </row>
    <row r="15" spans="1:11" ht="18.600000000000001" customHeight="1" x14ac:dyDescent="0.2">
      <c r="A15" s="109"/>
      <c r="B15" s="109"/>
      <c r="C15" s="109"/>
      <c r="D15" s="109"/>
      <c r="E15" s="109"/>
      <c r="F15" s="109"/>
      <c r="G15" s="109"/>
      <c r="H15" s="109"/>
      <c r="I15" s="109"/>
    </row>
    <row r="16" spans="1:11" ht="18.600000000000001" customHeight="1" x14ac:dyDescent="0.2">
      <c r="A16" s="109"/>
      <c r="B16" s="109"/>
      <c r="C16" s="109"/>
      <c r="D16" s="109"/>
      <c r="E16" s="109"/>
      <c r="F16" s="109"/>
      <c r="G16" s="109"/>
      <c r="H16" s="109"/>
      <c r="I16" s="109"/>
    </row>
    <row r="17" spans="1:9" ht="18.600000000000001" customHeight="1" x14ac:dyDescent="0.2">
      <c r="A17" s="109"/>
      <c r="B17" s="109"/>
      <c r="C17" s="109"/>
      <c r="D17" s="109"/>
      <c r="E17" s="109"/>
      <c r="F17" s="109"/>
      <c r="G17" s="109"/>
      <c r="H17" s="109"/>
      <c r="I17" s="109"/>
    </row>
    <row r="18" spans="1:9" ht="18.600000000000001" customHeight="1" x14ac:dyDescent="0.2">
      <c r="A18" s="109"/>
      <c r="B18" s="109"/>
      <c r="C18" s="109"/>
      <c r="D18" s="109"/>
      <c r="E18" s="109"/>
      <c r="F18" s="109"/>
      <c r="G18" s="109"/>
      <c r="H18" s="109"/>
      <c r="I18" s="109"/>
    </row>
    <row r="19" spans="1:9" ht="18.600000000000001" customHeight="1" x14ac:dyDescent="0.2">
      <c r="A19" s="109"/>
      <c r="B19" s="109"/>
      <c r="C19" s="109"/>
      <c r="D19" s="109"/>
      <c r="E19" s="109"/>
      <c r="F19" s="109"/>
      <c r="G19" s="109"/>
      <c r="H19" s="109"/>
      <c r="I19" s="109"/>
    </row>
    <row r="20" spans="1:9" ht="18.600000000000001" customHeight="1" x14ac:dyDescent="0.2">
      <c r="A20" s="109"/>
      <c r="B20" s="109"/>
      <c r="C20" s="109"/>
      <c r="D20" s="109"/>
      <c r="E20" s="109"/>
      <c r="F20" s="109"/>
      <c r="G20" s="109"/>
      <c r="H20" s="109"/>
      <c r="I20" s="109"/>
    </row>
    <row r="21" spans="1:9" ht="18.600000000000001" customHeight="1" x14ac:dyDescent="0.2">
      <c r="A21" s="109"/>
      <c r="B21" s="109"/>
      <c r="C21" s="109"/>
      <c r="D21" s="109"/>
      <c r="E21" s="109"/>
      <c r="F21" s="109"/>
      <c r="G21" s="109"/>
      <c r="H21" s="109"/>
      <c r="I21" s="109"/>
    </row>
    <row r="22" spans="1:9" ht="18.600000000000001" customHeight="1" x14ac:dyDescent="0.2">
      <c r="A22" s="109"/>
      <c r="B22" s="109"/>
      <c r="C22" s="109"/>
      <c r="D22" s="109"/>
      <c r="E22" s="109"/>
      <c r="F22" s="109"/>
      <c r="G22" s="109"/>
      <c r="H22" s="109"/>
      <c r="I22" s="109"/>
    </row>
    <row r="23" spans="1:9" ht="18.600000000000001" customHeight="1" x14ac:dyDescent="0.2">
      <c r="A23" s="109"/>
      <c r="B23" s="109"/>
      <c r="C23" s="109"/>
      <c r="D23" s="109"/>
      <c r="E23" s="109"/>
      <c r="F23" s="109"/>
      <c r="G23" s="109"/>
      <c r="H23" s="109"/>
      <c r="I23" s="109"/>
    </row>
    <row r="24" spans="1:9" ht="18.600000000000001" customHeight="1" x14ac:dyDescent="0.2">
      <c r="A24" s="109"/>
      <c r="B24" s="109"/>
      <c r="C24" s="109"/>
      <c r="D24" s="109"/>
      <c r="E24" s="109"/>
      <c r="F24" s="109"/>
      <c r="G24" s="109"/>
      <c r="H24" s="109"/>
      <c r="I24" s="109"/>
    </row>
    <row r="25" spans="1:9" ht="18.600000000000001" customHeight="1" x14ac:dyDescent="0.2">
      <c r="A25" s="109"/>
      <c r="B25" s="109"/>
      <c r="C25" s="109"/>
      <c r="D25" s="109"/>
      <c r="E25" s="109"/>
      <c r="F25" s="109"/>
      <c r="G25" s="109"/>
      <c r="H25" s="109"/>
      <c r="I25" s="109"/>
    </row>
    <row r="26" spans="1:9" ht="18.600000000000001" customHeight="1" x14ac:dyDescent="0.2">
      <c r="A26" s="109"/>
      <c r="B26" s="109"/>
      <c r="C26" s="109"/>
      <c r="D26" s="109"/>
      <c r="E26" s="109"/>
      <c r="F26" s="109"/>
      <c r="G26" s="109"/>
      <c r="H26" s="109"/>
      <c r="I26" s="109"/>
    </row>
    <row r="27" spans="1:9" ht="18.600000000000001" customHeight="1" x14ac:dyDescent="0.2">
      <c r="A27" s="109"/>
      <c r="B27" s="109"/>
      <c r="C27" s="109"/>
      <c r="D27" s="109"/>
      <c r="E27" s="109"/>
      <c r="F27" s="109"/>
      <c r="G27" s="109"/>
      <c r="H27" s="109"/>
      <c r="I27" s="109"/>
    </row>
    <row r="28" spans="1:9" ht="18.600000000000001" customHeight="1" x14ac:dyDescent="0.2">
      <c r="A28" s="109"/>
      <c r="B28" s="109"/>
      <c r="C28" s="109"/>
      <c r="D28" s="109"/>
      <c r="E28" s="109"/>
      <c r="F28" s="109"/>
      <c r="G28" s="109"/>
      <c r="H28" s="109"/>
      <c r="I28" s="109"/>
    </row>
    <row r="29" spans="1:9" ht="18.600000000000001" customHeight="1" x14ac:dyDescent="0.2">
      <c r="A29" s="109"/>
      <c r="B29" s="109"/>
      <c r="C29" s="109"/>
      <c r="D29" s="109"/>
      <c r="E29" s="109"/>
      <c r="F29" s="109"/>
      <c r="G29" s="109"/>
      <c r="H29" s="109"/>
      <c r="I29" s="109"/>
    </row>
    <row r="30" spans="1:9" ht="18.600000000000001" customHeight="1" x14ac:dyDescent="0.2">
      <c r="A30" s="109"/>
      <c r="B30" s="109"/>
      <c r="C30" s="109"/>
      <c r="D30" s="109"/>
      <c r="E30" s="109"/>
      <c r="F30" s="109"/>
      <c r="G30" s="109"/>
      <c r="H30" s="109"/>
      <c r="I30" s="109"/>
    </row>
    <row r="31" spans="1:9" ht="18.600000000000001" customHeight="1" x14ac:dyDescent="0.2">
      <c r="A31" s="109"/>
      <c r="B31" s="109"/>
      <c r="C31" s="109"/>
      <c r="D31" s="109"/>
      <c r="E31" s="109"/>
      <c r="F31" s="109"/>
      <c r="G31" s="109"/>
      <c r="H31" s="109"/>
      <c r="I31" s="109"/>
    </row>
    <row r="32" spans="1:9" ht="18.600000000000001" customHeight="1" x14ac:dyDescent="0.2">
      <c r="A32" s="109"/>
      <c r="B32" s="109"/>
      <c r="C32" s="109"/>
      <c r="D32" s="109"/>
      <c r="E32" s="109"/>
      <c r="F32" s="109"/>
      <c r="G32" s="109"/>
      <c r="H32" s="109"/>
      <c r="I32" s="109"/>
    </row>
    <row r="33" spans="1:9" ht="18.600000000000001" customHeight="1" x14ac:dyDescent="0.2">
      <c r="A33" s="109"/>
      <c r="B33" s="109"/>
      <c r="C33" s="109"/>
      <c r="D33" s="109"/>
      <c r="E33" s="109"/>
      <c r="F33" s="109"/>
      <c r="G33" s="109"/>
      <c r="H33" s="109"/>
      <c r="I33" s="109"/>
    </row>
    <row r="34" spans="1:9" ht="18.600000000000001" customHeight="1" x14ac:dyDescent="0.2">
      <c r="A34" s="109"/>
      <c r="B34" s="109"/>
      <c r="C34" s="109"/>
      <c r="D34" s="109"/>
      <c r="E34" s="109"/>
      <c r="F34" s="109"/>
      <c r="G34" s="109"/>
      <c r="H34" s="109"/>
      <c r="I34" s="109"/>
    </row>
    <row r="35" spans="1:9" ht="18.600000000000001" customHeight="1" x14ac:dyDescent="0.2">
      <c r="A35" s="109"/>
      <c r="B35" s="109"/>
      <c r="C35" s="109"/>
      <c r="D35" s="109"/>
      <c r="E35" s="109"/>
      <c r="F35" s="109"/>
      <c r="G35" s="109"/>
      <c r="H35" s="109"/>
      <c r="I35" s="109"/>
    </row>
    <row r="36" spans="1:9" ht="18.600000000000001" customHeight="1" x14ac:dyDescent="0.2">
      <c r="A36" s="109"/>
      <c r="B36" s="109"/>
      <c r="C36" s="109"/>
      <c r="D36" s="109"/>
      <c r="E36" s="109"/>
      <c r="F36" s="109"/>
      <c r="G36" s="109"/>
      <c r="H36" s="109"/>
      <c r="I36" s="109"/>
    </row>
    <row r="37" spans="1:9" ht="18.600000000000001" customHeight="1" x14ac:dyDescent="0.2">
      <c r="A37" s="32"/>
      <c r="B37" s="32"/>
      <c r="C37" s="32"/>
      <c r="D37" s="32"/>
      <c r="E37" s="32"/>
      <c r="F37" s="32"/>
      <c r="G37" s="32"/>
      <c r="H37" s="32"/>
      <c r="I37" s="32"/>
    </row>
    <row r="38" spans="1:9" ht="14.1" customHeight="1" x14ac:dyDescent="0.2">
      <c r="A38" s="36" t="s">
        <v>78</v>
      </c>
    </row>
    <row r="39" spans="1:9" ht="14.1" customHeight="1" x14ac:dyDescent="0.2">
      <c r="A39" s="36" t="s">
        <v>73</v>
      </c>
    </row>
    <row r="40" spans="1:9" ht="14.1" customHeight="1" x14ac:dyDescent="0.2">
      <c r="A40" s="36" t="s">
        <v>74</v>
      </c>
    </row>
  </sheetData>
  <phoneticPr fontId="4"/>
  <pageMargins left="0.74803149606299213" right="0.74803149606299213" top="0.74803149606299213" bottom="0.74803149606299213" header="0.31496062992125984" footer="0.31496062992125984"/>
  <pageSetup paperSize="9" scale="99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I38"/>
  <sheetViews>
    <sheetView zoomScaleNormal="100" workbookViewId="0">
      <selection activeCell="E15" sqref="E15"/>
    </sheetView>
  </sheetViews>
  <sheetFormatPr defaultColWidth="5.5" defaultRowHeight="14.1" customHeight="1" x14ac:dyDescent="0.2"/>
  <cols>
    <col min="1" max="1" width="5.5" style="15" customWidth="1"/>
    <col min="2" max="3" width="6.33203125" style="15" customWidth="1"/>
    <col min="4" max="4" width="35.1640625" style="15" customWidth="1"/>
    <col min="5" max="5" width="21.33203125" customWidth="1"/>
    <col min="6" max="6" width="21.33203125" style="15" customWidth="1"/>
    <col min="7" max="7" width="15.83203125" style="15" customWidth="1"/>
    <col min="9" max="9" width="25.1640625" style="15" customWidth="1"/>
    <col min="10" max="16384" width="5.5" style="15"/>
  </cols>
  <sheetData>
    <row r="1" spans="1:9" ht="14.1" customHeight="1" x14ac:dyDescent="0.2">
      <c r="A1" s="16" t="s">
        <v>405</v>
      </c>
    </row>
    <row r="2" spans="1:9" ht="14.1" customHeight="1" x14ac:dyDescent="0.2">
      <c r="A2" s="15" t="s">
        <v>79</v>
      </c>
    </row>
    <row r="3" spans="1:9" ht="14.1" customHeight="1" x14ac:dyDescent="0.2">
      <c r="A3" s="15" t="s">
        <v>406</v>
      </c>
    </row>
    <row r="4" spans="1:9" ht="14.1" customHeight="1" x14ac:dyDescent="0.2">
      <c r="F4" s="22" t="s">
        <v>115</v>
      </c>
    </row>
    <row r="5" spans="1:9" ht="18.600000000000001" customHeight="1" x14ac:dyDescent="0.2">
      <c r="A5" s="214" t="s">
        <v>111</v>
      </c>
      <c r="B5" s="185"/>
      <c r="C5" s="186"/>
      <c r="D5" s="41" t="s">
        <v>109</v>
      </c>
      <c r="E5" s="34" t="s">
        <v>80</v>
      </c>
      <c r="F5" s="34" t="s">
        <v>81</v>
      </c>
    </row>
    <row r="6" spans="1:9" ht="18.600000000000001" customHeight="1" x14ac:dyDescent="0.2">
      <c r="A6" s="252" t="s">
        <v>110</v>
      </c>
      <c r="B6" s="262" t="s">
        <v>102</v>
      </c>
      <c r="C6" s="263"/>
      <c r="D6" s="29" t="s">
        <v>250</v>
      </c>
      <c r="E6" s="132"/>
      <c r="F6" s="132"/>
    </row>
    <row r="7" spans="1:9" ht="18.600000000000001" customHeight="1" x14ac:dyDescent="0.2">
      <c r="A7" s="252"/>
      <c r="B7" s="262"/>
      <c r="C7" s="263"/>
      <c r="D7" s="28" t="s">
        <v>251</v>
      </c>
      <c r="E7" s="132"/>
      <c r="F7" s="132"/>
    </row>
    <row r="8" spans="1:9" ht="18.600000000000001" customHeight="1" x14ac:dyDescent="0.2">
      <c r="A8" s="251"/>
      <c r="B8" s="43" t="s">
        <v>82</v>
      </c>
      <c r="C8" s="44"/>
      <c r="D8" s="45"/>
      <c r="E8" s="133"/>
      <c r="F8" s="132"/>
      <c r="I8" s="18"/>
    </row>
    <row r="9" spans="1:9" ht="18.600000000000001" customHeight="1" x14ac:dyDescent="0.2">
      <c r="A9" s="251"/>
      <c r="B9" s="46" t="s">
        <v>83</v>
      </c>
      <c r="C9" s="18"/>
      <c r="D9" s="47"/>
      <c r="E9" s="133"/>
      <c r="F9" s="132"/>
      <c r="I9" s="18"/>
    </row>
    <row r="10" spans="1:9" ht="18.600000000000001" customHeight="1" x14ac:dyDescent="0.2">
      <c r="A10" s="251"/>
      <c r="B10" s="48" t="s">
        <v>108</v>
      </c>
      <c r="D10" s="47"/>
      <c r="E10" s="133"/>
      <c r="F10" s="132"/>
    </row>
    <row r="11" spans="1:9" ht="18.600000000000001" customHeight="1" x14ac:dyDescent="0.2">
      <c r="A11" s="251"/>
      <c r="B11" s="48" t="s">
        <v>103</v>
      </c>
      <c r="D11" s="47"/>
      <c r="E11" s="133"/>
      <c r="F11" s="132"/>
    </row>
    <row r="12" spans="1:9" ht="18.600000000000001" customHeight="1" x14ac:dyDescent="0.2">
      <c r="A12" s="251"/>
      <c r="B12" s="46" t="s">
        <v>84</v>
      </c>
      <c r="C12" s="18"/>
      <c r="D12" s="47"/>
      <c r="E12" s="133"/>
      <c r="F12" s="132"/>
      <c r="I12" s="18"/>
    </row>
    <row r="13" spans="1:9" ht="18.600000000000001" customHeight="1" x14ac:dyDescent="0.2">
      <c r="A13" s="264"/>
      <c r="B13" s="49" t="s">
        <v>85</v>
      </c>
      <c r="C13" s="50"/>
      <c r="D13" s="51"/>
      <c r="E13" s="133"/>
      <c r="F13" s="132"/>
      <c r="I13" s="18"/>
    </row>
    <row r="14" spans="1:9" ht="18.600000000000001" customHeight="1" x14ac:dyDescent="0.2">
      <c r="A14" s="250" t="s">
        <v>120</v>
      </c>
      <c r="B14" s="43" t="s">
        <v>86</v>
      </c>
      <c r="C14" s="44"/>
      <c r="D14" s="45"/>
      <c r="E14" s="138">
        <f>'２経営活動(8)1酪農③損益'!D38</f>
        <v>0</v>
      </c>
      <c r="F14" s="132"/>
      <c r="I14" s="18"/>
    </row>
    <row r="15" spans="1:9" ht="18.600000000000001" customHeight="1" x14ac:dyDescent="0.2">
      <c r="A15" s="251"/>
      <c r="B15" s="46" t="s">
        <v>87</v>
      </c>
      <c r="C15" s="18"/>
      <c r="D15" s="47"/>
      <c r="E15" s="138" t="e">
        <f>E14/E8</f>
        <v>#DIV/0!</v>
      </c>
      <c r="F15" s="132"/>
      <c r="I15" s="18"/>
    </row>
    <row r="16" spans="1:9" ht="18.600000000000001" customHeight="1" x14ac:dyDescent="0.2">
      <c r="A16" s="251"/>
      <c r="B16" s="49" t="s">
        <v>412</v>
      </c>
      <c r="C16" s="50"/>
      <c r="D16" s="51"/>
      <c r="E16" s="138" t="e">
        <f>'２経営活動(8)1酪農③損益'!D38/'２経営活動(8)1酪農③損益'!D10*100</f>
        <v>#DIV/0!</v>
      </c>
      <c r="F16" s="132"/>
    </row>
    <row r="17" spans="1:9" ht="18.600000000000001" customHeight="1" x14ac:dyDescent="0.2">
      <c r="A17" s="252"/>
      <c r="B17" s="259" t="s">
        <v>112</v>
      </c>
      <c r="C17" s="260"/>
      <c r="D17" s="40" t="s">
        <v>88</v>
      </c>
      <c r="E17" s="139" t="e">
        <f>'２経営活動(8)1酪農③損益'!E10</f>
        <v>#DIV/0!</v>
      </c>
      <c r="F17" s="132"/>
    </row>
    <row r="18" spans="1:9" ht="18.600000000000001" customHeight="1" x14ac:dyDescent="0.2">
      <c r="A18" s="252"/>
      <c r="B18" s="259"/>
      <c r="C18" s="260"/>
      <c r="D18" s="40" t="s">
        <v>116</v>
      </c>
      <c r="E18" s="139" t="e">
        <f>'２経営活動(8)1酪農③損益'!E5</f>
        <v>#DIV/0!</v>
      </c>
      <c r="F18" s="132"/>
    </row>
    <row r="19" spans="1:9" ht="18.600000000000001" customHeight="1" x14ac:dyDescent="0.2">
      <c r="A19" s="252"/>
      <c r="B19" s="259"/>
      <c r="C19" s="260"/>
      <c r="D19" s="40" t="s">
        <v>89</v>
      </c>
      <c r="E19" s="139">
        <f>'２経営活動(8)1酪農③損益'!D16</f>
        <v>0</v>
      </c>
      <c r="F19" s="132"/>
    </row>
    <row r="20" spans="1:9" ht="18.600000000000001" customHeight="1" x14ac:dyDescent="0.2">
      <c r="A20" s="252"/>
      <c r="B20" s="259"/>
      <c r="C20" s="260"/>
      <c r="D20" s="40" t="s">
        <v>117</v>
      </c>
      <c r="E20" s="139" t="e">
        <f>'２経営活動(8)1酪農②当期生産'!D7</f>
        <v>#DIV/0!</v>
      </c>
      <c r="F20" s="132"/>
    </row>
    <row r="21" spans="1:9" ht="18.600000000000001" customHeight="1" x14ac:dyDescent="0.2">
      <c r="A21" s="252"/>
      <c r="B21" s="259"/>
      <c r="C21" s="260"/>
      <c r="D21" s="40" t="s">
        <v>119</v>
      </c>
      <c r="E21" s="139" t="e">
        <f>'２経営活動(8)1酪農②当期生産'!D12</f>
        <v>#DIV/0!</v>
      </c>
      <c r="F21" s="132"/>
    </row>
    <row r="22" spans="1:9" ht="18.600000000000001" customHeight="1" x14ac:dyDescent="0.2">
      <c r="A22" s="253"/>
      <c r="B22" s="261"/>
      <c r="C22" s="260"/>
      <c r="D22" s="40" t="s">
        <v>118</v>
      </c>
      <c r="E22" s="139" t="e">
        <f>'２経営活動(8)1酪農②当期生産'!D20</f>
        <v>#DIV/0!</v>
      </c>
      <c r="F22" s="132"/>
    </row>
    <row r="23" spans="1:9" ht="18.600000000000001" customHeight="1" x14ac:dyDescent="0.2">
      <c r="A23" s="254" t="s">
        <v>121</v>
      </c>
      <c r="B23" s="250" t="s">
        <v>114</v>
      </c>
      <c r="C23" s="52" t="s">
        <v>104</v>
      </c>
      <c r="D23" s="45"/>
      <c r="E23" s="138" t="e">
        <f>E10/E8</f>
        <v>#DIV/0!</v>
      </c>
      <c r="F23" s="132"/>
    </row>
    <row r="24" spans="1:9" ht="18.600000000000001" customHeight="1" x14ac:dyDescent="0.2">
      <c r="A24" s="252"/>
      <c r="B24" s="257"/>
      <c r="C24" s="46" t="s">
        <v>90</v>
      </c>
      <c r="D24" s="47"/>
      <c r="E24" s="133"/>
      <c r="F24" s="132"/>
      <c r="I24" s="18"/>
    </row>
    <row r="25" spans="1:9" ht="18.600000000000001" customHeight="1" x14ac:dyDescent="0.2">
      <c r="A25" s="252"/>
      <c r="B25" s="257"/>
      <c r="C25" s="46" t="s">
        <v>91</v>
      </c>
      <c r="D25" s="47"/>
      <c r="E25" s="133"/>
      <c r="F25" s="132"/>
      <c r="I25" s="18"/>
    </row>
    <row r="26" spans="1:9" ht="18.600000000000001" customHeight="1" x14ac:dyDescent="0.2">
      <c r="A26" s="252"/>
      <c r="B26" s="257"/>
      <c r="C26" s="48" t="s">
        <v>105</v>
      </c>
      <c r="D26" s="47"/>
      <c r="E26" s="138" t="e">
        <f>'２経営活動(8)1酪農③損益'!D5/'２経営活動(8)1酪農①経営'!E11</f>
        <v>#DIV/0!</v>
      </c>
      <c r="F26" s="132"/>
    </row>
    <row r="27" spans="1:9" ht="18.600000000000001" customHeight="1" x14ac:dyDescent="0.2">
      <c r="A27" s="252"/>
      <c r="B27" s="257"/>
      <c r="C27" s="46" t="s">
        <v>92</v>
      </c>
      <c r="D27" s="47"/>
      <c r="E27" s="133"/>
      <c r="F27" s="132"/>
      <c r="I27" s="18"/>
    </row>
    <row r="28" spans="1:9" ht="18.600000000000001" customHeight="1" x14ac:dyDescent="0.2">
      <c r="A28" s="252"/>
      <c r="B28" s="257"/>
      <c r="C28" s="46" t="s">
        <v>93</v>
      </c>
      <c r="D28" s="47"/>
      <c r="E28" s="133"/>
      <c r="F28" s="132"/>
      <c r="I28" s="18"/>
    </row>
    <row r="29" spans="1:9" ht="18.600000000000001" customHeight="1" x14ac:dyDescent="0.2">
      <c r="A29" s="252"/>
      <c r="B29" s="257"/>
      <c r="C29" s="48" t="s">
        <v>106</v>
      </c>
      <c r="D29" s="47"/>
      <c r="E29" s="133"/>
      <c r="F29" s="132"/>
    </row>
    <row r="30" spans="1:9" ht="18.600000000000001" customHeight="1" x14ac:dyDescent="0.2">
      <c r="A30" s="252"/>
      <c r="B30" s="258"/>
      <c r="C30" s="53" t="s">
        <v>107</v>
      </c>
      <c r="D30" s="51"/>
      <c r="E30" s="133"/>
      <c r="F30" s="132"/>
    </row>
    <row r="31" spans="1:9" ht="18.600000000000001" customHeight="1" x14ac:dyDescent="0.2">
      <c r="A31" s="252"/>
      <c r="B31" s="250" t="s">
        <v>94</v>
      </c>
      <c r="C31" s="43" t="s">
        <v>95</v>
      </c>
      <c r="D31" s="45"/>
      <c r="E31" s="138" t="e">
        <f>E9/E8</f>
        <v>#DIV/0!</v>
      </c>
      <c r="F31" s="132"/>
      <c r="I31" s="18"/>
    </row>
    <row r="32" spans="1:9" ht="18.600000000000001" customHeight="1" x14ac:dyDescent="0.2">
      <c r="A32" s="252"/>
      <c r="B32" s="251"/>
      <c r="C32" s="46" t="s">
        <v>96</v>
      </c>
      <c r="D32" s="47"/>
      <c r="E32" s="133"/>
      <c r="F32" s="132"/>
      <c r="I32" s="18"/>
    </row>
    <row r="33" spans="1:9" ht="18.600000000000001" customHeight="1" x14ac:dyDescent="0.2">
      <c r="A33" s="252"/>
      <c r="B33" s="251"/>
      <c r="C33" s="46" t="s">
        <v>407</v>
      </c>
      <c r="D33" s="47"/>
      <c r="E33" s="133"/>
      <c r="F33" s="132"/>
    </row>
    <row r="34" spans="1:9" ht="18.600000000000001" customHeight="1" x14ac:dyDescent="0.2">
      <c r="A34" s="252"/>
      <c r="B34" s="251"/>
      <c r="C34" s="46" t="s">
        <v>97</v>
      </c>
      <c r="D34" s="47"/>
      <c r="E34" s="138" t="e">
        <f>'２経営活動(8)1酪農②当期生産'!C7/'２経営活動(8)1酪農③損益'!D5*100</f>
        <v>#DIV/0!</v>
      </c>
      <c r="F34" s="132"/>
      <c r="I34" s="18"/>
    </row>
    <row r="35" spans="1:9" ht="18.600000000000001" customHeight="1" x14ac:dyDescent="0.2">
      <c r="A35" s="253"/>
      <c r="B35" s="26" t="s">
        <v>98</v>
      </c>
      <c r="C35" s="27"/>
      <c r="D35" s="42"/>
      <c r="E35" s="132"/>
      <c r="F35" s="132"/>
      <c r="I35" s="18"/>
    </row>
    <row r="36" spans="1:9" ht="18.600000000000001" customHeight="1" x14ac:dyDescent="0.2">
      <c r="A36" s="254" t="s">
        <v>113</v>
      </c>
      <c r="B36" s="26" t="s">
        <v>99</v>
      </c>
      <c r="C36" s="27"/>
      <c r="D36" s="42"/>
      <c r="E36" s="132"/>
      <c r="F36" s="132"/>
      <c r="I36" s="18"/>
    </row>
    <row r="37" spans="1:9" ht="18.600000000000001" customHeight="1" x14ac:dyDescent="0.2">
      <c r="A37" s="255"/>
      <c r="B37" s="26" t="s">
        <v>100</v>
      </c>
      <c r="C37" s="27"/>
      <c r="D37" s="42"/>
      <c r="E37" s="139" t="e">
        <f>E36/E8</f>
        <v>#DIV/0!</v>
      </c>
      <c r="F37" s="132"/>
      <c r="I37" s="18"/>
    </row>
    <row r="38" spans="1:9" ht="18.600000000000001" customHeight="1" x14ac:dyDescent="0.2">
      <c r="A38" s="256"/>
      <c r="B38" s="26" t="s">
        <v>101</v>
      </c>
      <c r="C38" s="27"/>
      <c r="D38" s="42"/>
      <c r="E38" s="132"/>
      <c r="F38" s="132"/>
      <c r="I38" s="18"/>
    </row>
  </sheetData>
  <mergeCells count="9">
    <mergeCell ref="A5:C5"/>
    <mergeCell ref="A14:A22"/>
    <mergeCell ref="A23:A35"/>
    <mergeCell ref="A36:A38"/>
    <mergeCell ref="B23:B30"/>
    <mergeCell ref="B31:B34"/>
    <mergeCell ref="B17:C22"/>
    <mergeCell ref="B6:C7"/>
    <mergeCell ref="A6:A13"/>
  </mergeCells>
  <phoneticPr fontId="4"/>
  <pageMargins left="0.74803149606299213" right="0.74803149606299213" top="0.74803149606299213" bottom="0.74803149606299213" header="0.31496062992125984" footer="0.31496062992125984"/>
  <pageSetup paperSize="9" fitToHeight="0" orientation="portrait" errors="blank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26</vt:i4>
      </vt:variant>
      <vt:variant>
        <vt:lpstr>名前付き一覧</vt:lpstr>
      </vt:variant>
      <vt:variant>
        <vt:i4>6</vt:i4>
      </vt:variant>
    </vt:vector>
  </HeadingPairs>
  <TitlesOfParts>
    <vt:vector size="32" baseType="lpstr">
      <vt:lpstr>方眼</vt:lpstr>
      <vt:lpstr>推薦事例の概要</vt:lpstr>
      <vt:lpstr>１経営の管理技術</vt:lpstr>
      <vt:lpstr>２経営活動(1)～(2)</vt:lpstr>
      <vt:lpstr>２経営活動(3)～(4)</vt:lpstr>
      <vt:lpstr>２経営活動(5)</vt:lpstr>
      <vt:lpstr>２経営活動(6)</vt:lpstr>
      <vt:lpstr>２経営活動(7)</vt:lpstr>
      <vt:lpstr>２経営活動(8)1酪農①経営</vt:lpstr>
      <vt:lpstr>２経営活動(8)1酪農②当期生産</vt:lpstr>
      <vt:lpstr>２経営活動(8)1酪農③損益</vt:lpstr>
      <vt:lpstr>２経営活動(8)1酪農④技術</vt:lpstr>
      <vt:lpstr>２経営活動(8)2肉繁殖①経営</vt:lpstr>
      <vt:lpstr>２経営活動(8)2肉繁殖②当期生産</vt:lpstr>
      <vt:lpstr>２経営活動(8)2肉繁殖③損益</vt:lpstr>
      <vt:lpstr>２経営活動(8)2肉繁殖④技術</vt:lpstr>
      <vt:lpstr>２経営活動(8)3肉肥育①経営</vt:lpstr>
      <vt:lpstr>２経営活動(8)3肉肥育②当期生産</vt:lpstr>
      <vt:lpstr>２経営活動(8)3肉肥育③損益</vt:lpstr>
      <vt:lpstr>２経営活動(8)3肉肥育④技術</vt:lpstr>
      <vt:lpstr>３環境保全(1)処理方法①～④</vt:lpstr>
      <vt:lpstr>３環境保全(1)処理方法⑤</vt:lpstr>
      <vt:lpstr>３環境保全(2)～(3)</vt:lpstr>
      <vt:lpstr>３環境保全(4)～(5)、４協調融合</vt:lpstr>
      <vt:lpstr>５後継者、６生活の視点</vt:lpstr>
      <vt:lpstr>７今後の課題、８添付資料</vt:lpstr>
      <vt:lpstr>'１経営の管理技術'!Print_Area</vt:lpstr>
      <vt:lpstr>'２経営活動(3)～(4)'!Print_Area</vt:lpstr>
      <vt:lpstr>'３環境保全(1)処理方法①～④'!Print_Area</vt:lpstr>
      <vt:lpstr>'３環境保全(1)処理方法⑤'!Print_Area</vt:lpstr>
      <vt:lpstr>'７今後の課題、８添付資料'!Print_Area</vt:lpstr>
      <vt:lpstr>推薦事例の概要!Print_Area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社団法人日本草地畜産</dc:creator>
  <cp:lastModifiedBy>橋本 凌（日本草地畜産種子協会）</cp:lastModifiedBy>
  <cp:lastPrinted>2025-06-06T01:53:58Z</cp:lastPrinted>
  <dcterms:created xsi:type="dcterms:W3CDTF">2025-02-03T05:48:17Z</dcterms:created>
  <dcterms:modified xsi:type="dcterms:W3CDTF">2026-01-15T05:07:20Z</dcterms:modified>
</cp:coreProperties>
</file>